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foauk.sharepoint.com/sites/FireStandardsStrategySupport/Shared Documents/Fire Standards Board/Implementation Tools/Published Tools/"/>
    </mc:Choice>
  </mc:AlternateContent>
  <xr:revisionPtr revIDLastSave="85" documentId="8_{67DC33B5-8F35-4860-A854-0F7C336654D9}" xr6:coauthVersionLast="47" xr6:coauthVersionMax="47" xr10:uidLastSave="{46C7F66C-50D6-4BDB-A27C-EA042BC961E4}"/>
  <bookViews>
    <workbookView xWindow="-28920" yWindow="-30" windowWidth="29040" windowHeight="15720" tabRatio="683" activeTab="3" xr2:uid="{FE4A2CF9-AE39-4085-B55D-B7C160E4415C}"/>
  </bookViews>
  <sheets>
    <sheet name="Instructions" sheetId="36" r:id="rId1"/>
    <sheet name="Lists" sheetId="6" state="hidden" r:id="rId2"/>
    <sheet name="3xAssurance" sheetId="27" r:id="rId3"/>
    <sheet name="Dashboard" sheetId="1" r:id="rId4"/>
    <sheet name="Criteria 1" sheetId="2" r:id="rId5"/>
    <sheet name="Criteria 2" sheetId="7" r:id="rId6"/>
    <sheet name="Criteria 3" sheetId="8" r:id="rId7"/>
    <sheet name="Criteria 4" sheetId="9" r:id="rId8"/>
    <sheet name="Criteria 5" sheetId="10" r:id="rId9"/>
    <sheet name="Criteria 6" sheetId="11" r:id="rId10"/>
    <sheet name="Criteria 7" sheetId="12" r:id="rId11"/>
    <sheet name="Criteria 8" sheetId="13" r:id="rId12"/>
    <sheet name="Criteria 9" sheetId="14" r:id="rId13"/>
    <sheet name="Criteria 10" sheetId="15" r:id="rId14"/>
    <sheet name="Criteria 11" sheetId="16" r:id="rId15"/>
    <sheet name="Criteria 12" sheetId="25" r:id="rId16"/>
    <sheet name="Criteria 13" sheetId="37" r:id="rId17"/>
    <sheet name="Criteria 14" sheetId="26" r:id="rId18"/>
    <sheet name="Criteria 15" sheetId="28" r:id="rId19"/>
  </sheets>
  <definedNames>
    <definedName name="_xlnm.Print_Titles" localSheetId="2">'3xAssurance'!$2:$3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6" l="1"/>
  <c r="E11" i="6"/>
  <c r="E10" i="6"/>
  <c r="R8" i="6"/>
  <c r="P8" i="6"/>
  <c r="B16" i="27"/>
  <c r="A16" i="27"/>
  <c r="K26" i="1"/>
  <c r="K29" i="1" s="1"/>
  <c r="J26" i="1"/>
  <c r="J29" i="1" s="1"/>
  <c r="I26" i="1"/>
  <c r="I29" i="1" s="1"/>
  <c r="H26" i="1"/>
  <c r="H29" i="1"/>
  <c r="G26" i="1"/>
  <c r="G29" i="1" s="1"/>
  <c r="F26" i="1"/>
  <c r="F29" i="1" s="1"/>
  <c r="E26" i="1"/>
  <c r="E29" i="1" s="1"/>
  <c r="D26" i="1"/>
  <c r="D29" i="1" s="1"/>
  <c r="C26" i="1"/>
  <c r="C29" i="1" s="1"/>
  <c r="A1" i="37"/>
  <c r="D2" i="37"/>
  <c r="B15" i="27"/>
  <c r="A18" i="27"/>
  <c r="B18" i="27"/>
  <c r="C28" i="1" l="1"/>
  <c r="K28" i="1"/>
  <c r="J28" i="1"/>
  <c r="I28" i="1"/>
  <c r="H28" i="1"/>
  <c r="G28" i="1"/>
  <c r="F28" i="1"/>
  <c r="E28" i="1"/>
  <c r="D28" i="1"/>
  <c r="A1" i="28"/>
  <c r="D2" i="28"/>
  <c r="N8" i="6"/>
  <c r="A5" i="27"/>
  <c r="B5" i="27"/>
  <c r="A6" i="27"/>
  <c r="B6" i="27"/>
  <c r="A7" i="27"/>
  <c r="B7" i="27"/>
  <c r="A8" i="27"/>
  <c r="B8" i="27"/>
  <c r="A9" i="27"/>
  <c r="B9" i="27"/>
  <c r="A10" i="27"/>
  <c r="B10" i="27"/>
  <c r="A11" i="27"/>
  <c r="B11" i="27"/>
  <c r="A12" i="27"/>
  <c r="B12" i="27"/>
  <c r="A13" i="27"/>
  <c r="B13" i="27"/>
  <c r="A14" i="27"/>
  <c r="B14" i="27"/>
  <c r="A15" i="27"/>
  <c r="A17" i="27"/>
  <c r="B17" i="27"/>
  <c r="B4" i="27"/>
  <c r="A4" i="27"/>
  <c r="B1" i="27"/>
  <c r="A1" i="26"/>
  <c r="A1" i="25"/>
  <c r="A1" i="16"/>
  <c r="A1" i="15"/>
  <c r="A1" i="14"/>
  <c r="A1" i="13"/>
  <c r="A1" i="12"/>
  <c r="A1" i="11"/>
  <c r="A1" i="10"/>
  <c r="A1" i="9"/>
  <c r="A1" i="8"/>
  <c r="A1" i="7"/>
  <c r="A1" i="2"/>
  <c r="K27" i="1"/>
  <c r="J27" i="1"/>
  <c r="I27" i="1"/>
  <c r="H27" i="1"/>
  <c r="G27" i="1"/>
  <c r="F27" i="1"/>
  <c r="E27" i="1"/>
  <c r="D27" i="1"/>
  <c r="C27" i="1"/>
  <c r="K25" i="1"/>
  <c r="J25" i="1"/>
  <c r="I25" i="1"/>
  <c r="H25" i="1"/>
  <c r="G25" i="1"/>
  <c r="F25" i="1"/>
  <c r="E25" i="1"/>
  <c r="D25" i="1"/>
  <c r="C25" i="1"/>
  <c r="D2" i="11"/>
  <c r="I8" i="6" s="1"/>
  <c r="D2" i="26"/>
  <c r="D2" i="25"/>
  <c r="O8" i="6" s="1"/>
  <c r="D2" i="16"/>
  <c r="D2" i="15"/>
  <c r="M8" i="6" s="1"/>
  <c r="D2" i="14"/>
  <c r="L8" i="6" s="1"/>
  <c r="D2" i="13"/>
  <c r="K8" i="6" s="1"/>
  <c r="D2" i="12"/>
  <c r="J8" i="6" s="1"/>
  <c r="D2" i="10"/>
  <c r="H8" i="6" s="1"/>
  <c r="D2" i="9"/>
  <c r="G8" i="6" s="1"/>
  <c r="D2" i="8"/>
  <c r="F8" i="6" s="1"/>
  <c r="D2" i="7"/>
  <c r="E8" i="6" s="1"/>
  <c r="D2" i="2"/>
  <c r="D8" i="6" s="1"/>
  <c r="I24" i="1"/>
  <c r="I23" i="1"/>
  <c r="I22" i="1"/>
  <c r="I21" i="1"/>
  <c r="I20" i="1"/>
  <c r="I19" i="1"/>
  <c r="I18" i="1"/>
  <c r="I17" i="1"/>
  <c r="I16" i="1"/>
  <c r="I15" i="1"/>
  <c r="I14" i="1"/>
  <c r="J24" i="1"/>
  <c r="J23" i="1"/>
  <c r="J22" i="1"/>
  <c r="J21" i="1"/>
  <c r="J20" i="1"/>
  <c r="J19" i="1"/>
  <c r="J18" i="1"/>
  <c r="J17" i="1"/>
  <c r="J16" i="1"/>
  <c r="J15" i="1"/>
  <c r="J14" i="1"/>
  <c r="K24" i="1"/>
  <c r="K23" i="1"/>
  <c r="K22" i="1"/>
  <c r="K21" i="1"/>
  <c r="K20" i="1"/>
  <c r="K19" i="1"/>
  <c r="K18" i="1"/>
  <c r="K17" i="1"/>
  <c r="K16" i="1"/>
  <c r="K15" i="1"/>
  <c r="K14" i="1"/>
  <c r="H24" i="1"/>
  <c r="G24" i="1"/>
  <c r="F24" i="1"/>
  <c r="E24" i="1"/>
  <c r="D24" i="1"/>
  <c r="C24" i="1"/>
  <c r="H23" i="1"/>
  <c r="G23" i="1"/>
  <c r="F23" i="1"/>
  <c r="E23" i="1"/>
  <c r="D23" i="1"/>
  <c r="C23" i="1"/>
  <c r="H22" i="1"/>
  <c r="G22" i="1"/>
  <c r="F22" i="1"/>
  <c r="E22" i="1"/>
  <c r="D22" i="1"/>
  <c r="C22"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H15" i="1"/>
  <c r="G15" i="1"/>
  <c r="F15" i="1"/>
  <c r="E15" i="1"/>
  <c r="D15" i="1"/>
  <c r="C15" i="1"/>
  <c r="H14" i="1"/>
  <c r="G14" i="1"/>
  <c r="F14" i="1"/>
  <c r="E14" i="1"/>
  <c r="D14" i="1"/>
  <c r="C14" i="1"/>
  <c r="Q8" i="6" l="1"/>
</calcChain>
</file>

<file path=xl/sharedStrings.xml><?xml version="1.0" encoding="utf-8"?>
<sst xmlns="http://schemas.openxmlformats.org/spreadsheetml/2006/main" count="338" uniqueCount="215">
  <si>
    <t>Priority</t>
  </si>
  <si>
    <t>Impact</t>
  </si>
  <si>
    <t>High</t>
  </si>
  <si>
    <t>Medium</t>
  </si>
  <si>
    <t>Low</t>
  </si>
  <si>
    <t>Criteria 1</t>
  </si>
  <si>
    <t>Criteria 2</t>
  </si>
  <si>
    <t>Criteria 3</t>
  </si>
  <si>
    <t>Criteria 4</t>
  </si>
  <si>
    <t>Criteria 5</t>
  </si>
  <si>
    <t>Criteria 6</t>
  </si>
  <si>
    <t>Criteria 7</t>
  </si>
  <si>
    <t>Criteria 8</t>
  </si>
  <si>
    <t>Criteria 9</t>
  </si>
  <si>
    <t>Criteria 10</t>
  </si>
  <si>
    <t>Criteria 11</t>
  </si>
  <si>
    <t>Criteria 12</t>
  </si>
  <si>
    <t>Please fill in the contact details below:</t>
  </si>
  <si>
    <t>Fire and Rescue Service</t>
  </si>
  <si>
    <t>Contact Name</t>
  </si>
  <si>
    <t>Contact Email Address</t>
  </si>
  <si>
    <t>Contact Phone Number</t>
  </si>
  <si>
    <t>Criteria</t>
  </si>
  <si>
    <t>Description</t>
  </si>
  <si>
    <t>Chart</t>
  </si>
  <si>
    <t>Total</t>
  </si>
  <si>
    <t>Work assigned to</t>
  </si>
  <si>
    <t>Projected date for completion</t>
  </si>
  <si>
    <t>Description of work needing to be done</t>
  </si>
  <si>
    <t>Task 1/1</t>
  </si>
  <si>
    <t>Task 1/2</t>
  </si>
  <si>
    <t>Task 1/3</t>
  </si>
  <si>
    <t>Task 1/4</t>
  </si>
  <si>
    <t>Task 1/5</t>
  </si>
  <si>
    <t>Task 1/6</t>
  </si>
  <si>
    <t>Task 1/7</t>
  </si>
  <si>
    <t>Task 1/8</t>
  </si>
  <si>
    <t>Task 1/9</t>
  </si>
  <si>
    <t>Task 1/10</t>
  </si>
  <si>
    <t>Task 1/11</t>
  </si>
  <si>
    <t>Task 2/1</t>
  </si>
  <si>
    <t>Task 2/2</t>
  </si>
  <si>
    <t>Task 2/3</t>
  </si>
  <si>
    <t>Task 2/4</t>
  </si>
  <si>
    <t>Task 2/5</t>
  </si>
  <si>
    <t>Task 2/6</t>
  </si>
  <si>
    <t>Task 2/7</t>
  </si>
  <si>
    <t>Task 2/8</t>
  </si>
  <si>
    <t>Task 2/9</t>
  </si>
  <si>
    <t>Task 2/10</t>
  </si>
  <si>
    <t>Task 3/1</t>
  </si>
  <si>
    <t>Task 3/2</t>
  </si>
  <si>
    <t>Task 3/3</t>
  </si>
  <si>
    <t>Task 3/4</t>
  </si>
  <si>
    <t>Task 3/5</t>
  </si>
  <si>
    <t>Task 3/6</t>
  </si>
  <si>
    <t>Task 3/7</t>
  </si>
  <si>
    <t>Task 3/8</t>
  </si>
  <si>
    <t>Task 3/9</t>
  </si>
  <si>
    <t>Task 3/10</t>
  </si>
  <si>
    <t>Task 4/1</t>
  </si>
  <si>
    <t>Task 4/2</t>
  </si>
  <si>
    <t>Task 4/3</t>
  </si>
  <si>
    <t>Task 4/4</t>
  </si>
  <si>
    <t>Task 4/5</t>
  </si>
  <si>
    <t>Task 4/6</t>
  </si>
  <si>
    <t>Task 4/7</t>
  </si>
  <si>
    <t>Task 4/8</t>
  </si>
  <si>
    <t>Task 4/9</t>
  </si>
  <si>
    <t>Task 4/10</t>
  </si>
  <si>
    <t>Task 5/1</t>
  </si>
  <si>
    <t>Task 5/2</t>
  </si>
  <si>
    <t>Task 5/3</t>
  </si>
  <si>
    <t>Task 5/4</t>
  </si>
  <si>
    <t>Task 5/5</t>
  </si>
  <si>
    <t>Task 5/6</t>
  </si>
  <si>
    <t>Task 5/7</t>
  </si>
  <si>
    <t>Task 5/8</t>
  </si>
  <si>
    <t>Task 5/9</t>
  </si>
  <si>
    <t>Task 5/10</t>
  </si>
  <si>
    <t>Task 6/1</t>
  </si>
  <si>
    <t>Task 6/2</t>
  </si>
  <si>
    <t>Task 6/3</t>
  </si>
  <si>
    <t>Task 6/4</t>
  </si>
  <si>
    <t>Task 6/5</t>
  </si>
  <si>
    <t>Task 6/6</t>
  </si>
  <si>
    <t>Task 6/7</t>
  </si>
  <si>
    <t>Task 6/8</t>
  </si>
  <si>
    <t>Task 6/9</t>
  </si>
  <si>
    <t>Task 6/10</t>
  </si>
  <si>
    <t>Task 7/1</t>
  </si>
  <si>
    <t>Task 7/2</t>
  </si>
  <si>
    <t>Task 7/3</t>
  </si>
  <si>
    <t>Task 7/4</t>
  </si>
  <si>
    <t>Task 7/5</t>
  </si>
  <si>
    <t>Task 7/6</t>
  </si>
  <si>
    <t>Task 7/7</t>
  </si>
  <si>
    <t>Task 7/8</t>
  </si>
  <si>
    <t>Task 7/9</t>
  </si>
  <si>
    <t>Task 7/10</t>
  </si>
  <si>
    <t>Task 8/1</t>
  </si>
  <si>
    <t>Task 8/2</t>
  </si>
  <si>
    <t>Task 8/3</t>
  </si>
  <si>
    <t>Task 8/4</t>
  </si>
  <si>
    <t>Task 8/5</t>
  </si>
  <si>
    <t>Task 8/6</t>
  </si>
  <si>
    <t>Task 8/7</t>
  </si>
  <si>
    <t>Task 8/8</t>
  </si>
  <si>
    <t>Task 8/9</t>
  </si>
  <si>
    <t>Task 8/10</t>
  </si>
  <si>
    <t>Task 9/1</t>
  </si>
  <si>
    <t>Task 9/2</t>
  </si>
  <si>
    <t>Task 9/3</t>
  </si>
  <si>
    <t>Task 9/4</t>
  </si>
  <si>
    <t>Task 9/5</t>
  </si>
  <si>
    <t>Task 9/6</t>
  </si>
  <si>
    <t>Task 9/7</t>
  </si>
  <si>
    <t>Task 9/8</t>
  </si>
  <si>
    <t>Task 9/9</t>
  </si>
  <si>
    <t>Task 9/10</t>
  </si>
  <si>
    <t>Task 10/1</t>
  </si>
  <si>
    <t>Task 10/2</t>
  </si>
  <si>
    <t>Task 10/3</t>
  </si>
  <si>
    <t>Task 10/4</t>
  </si>
  <si>
    <t>Task 10/5</t>
  </si>
  <si>
    <t>Task 10/6</t>
  </si>
  <si>
    <t>Task 10/7</t>
  </si>
  <si>
    <t>Task 10/8</t>
  </si>
  <si>
    <t>Task 10/9</t>
  </si>
  <si>
    <t>Task 10/10</t>
  </si>
  <si>
    <t>Task 11/1</t>
  </si>
  <si>
    <t>Task 11/2</t>
  </si>
  <si>
    <t>Task 11/3</t>
  </si>
  <si>
    <t>Task 11/4</t>
  </si>
  <si>
    <t>Task 11/5</t>
  </si>
  <si>
    <t>Task 11/6</t>
  </si>
  <si>
    <t>Task 11/7</t>
  </si>
  <si>
    <t>Task 11/8</t>
  </si>
  <si>
    <t>Task 11/9</t>
  </si>
  <si>
    <t>Task 11/10</t>
  </si>
  <si>
    <t>Substantial</t>
  </si>
  <si>
    <t>Reasonable</t>
  </si>
  <si>
    <t>Limited</t>
  </si>
  <si>
    <t>Level of Assurance</t>
  </si>
  <si>
    <t>Criteria 13</t>
  </si>
  <si>
    <t>Evidence</t>
  </si>
  <si>
    <t>Overall Level of Assurance with Standard</t>
  </si>
  <si>
    <t>Fire Standard:</t>
  </si>
  <si>
    <t>First Line</t>
  </si>
  <si>
    <t>Second Line</t>
  </si>
  <si>
    <t>Third Line</t>
  </si>
  <si>
    <t>Notes and Actions</t>
  </si>
  <si>
    <r>
      <rPr>
        <b/>
        <sz val="9"/>
        <rFont val="Calibri"/>
        <family val="2"/>
        <scheme val="minor"/>
      </rPr>
      <t>Front line or business operational controls e.g:</t>
    </r>
    <r>
      <rPr>
        <sz val="9"/>
        <rFont val="Calibri"/>
        <family val="2"/>
        <scheme val="minor"/>
      </rPr>
      <t xml:space="preserve">
Policy, procedures, guidance
Performance dashboards
Monitoring statistics
Localised risk registers
Routine reports
PDRs</t>
    </r>
  </si>
  <si>
    <r>
      <rPr>
        <b/>
        <sz val="9"/>
        <rFont val="Calibri"/>
        <family val="2"/>
        <scheme val="minor"/>
      </rPr>
      <t xml:space="preserve">Management oversight activity e.g: </t>
    </r>
    <r>
      <rPr>
        <sz val="9"/>
        <rFont val="Calibri"/>
        <family val="2"/>
        <scheme val="minor"/>
      </rPr>
      <t xml:space="preserve">
Corporate governance and performance reporting
Change management assurance and highlight reporting
Ops assurance, assessments
Debriefs
Submitting learning tool entries and subsequent actions
Evaluations and benefit reviews
Other departmental self assessments / routine checks</t>
    </r>
  </si>
  <si>
    <r>
      <t xml:space="preserve">Independent external assurance e.g:
</t>
    </r>
    <r>
      <rPr>
        <sz val="9"/>
        <rFont val="Calibri"/>
        <family val="2"/>
        <scheme val="minor"/>
      </rPr>
      <t>HMICFRS Inspection Programme
Internal audit
Home Office data returns and benchmarking
Peer reviews
External audit
Consultancy</t>
    </r>
  </si>
  <si>
    <t>Any gaps outlined in the AFIs or HMICFRS that are addressed here?
Any fit to existing action plans?
Other pertinent links to assure this criteria?</t>
  </si>
  <si>
    <t>Risk Based Approach</t>
  </si>
  <si>
    <t>Task 12/1</t>
  </si>
  <si>
    <t>Task 12/2</t>
  </si>
  <si>
    <t>Task 12/3</t>
  </si>
  <si>
    <t>Task 12/4</t>
  </si>
  <si>
    <t>Task 12/5</t>
  </si>
  <si>
    <t>Task 12/6</t>
  </si>
  <si>
    <t>Task 12/7</t>
  </si>
  <si>
    <t>Task 12/8</t>
  </si>
  <si>
    <t>Task 12/9</t>
  </si>
  <si>
    <t>Task 12/10</t>
  </si>
  <si>
    <t>Task 13/1</t>
  </si>
  <si>
    <t>Task 13/2</t>
  </si>
  <si>
    <t>Task 13/3</t>
  </si>
  <si>
    <t>Task 13/4</t>
  </si>
  <si>
    <t>Task 13/5</t>
  </si>
  <si>
    <t>Task 13/6</t>
  </si>
  <si>
    <t>Task 13/7</t>
  </si>
  <si>
    <t>Task 13/8</t>
  </si>
  <si>
    <t>Task 13/9</t>
  </si>
  <si>
    <t>Task 13/10</t>
  </si>
  <si>
    <t>Criteria 14</t>
  </si>
  <si>
    <t>Criteria 15</t>
  </si>
  <si>
    <t>Have an operational strategy that is based on a thorough assessment of risk to the community.</t>
  </si>
  <si>
    <t>Undertake all appropriate risk assessments, as required under legislation, to prepare for an operational response.</t>
  </si>
  <si>
    <t>Review existing cover models, resources, equipment and training against all appropriate risk assessments.</t>
  </si>
  <si>
    <t>Carry out capabilities-based planning to support emergency preparedness and response from a national, regional or local level.</t>
  </si>
  <si>
    <t>Determine its responsibilities for operational response and be fully prepared to deliver them.</t>
  </si>
  <si>
    <t>Have a health and safety policy for the operational and fire control environment that clearly outlines the responsible parties and their obligations.</t>
  </si>
  <si>
    <t>Undertake a review of how the organisation is structured and functions, to confirm its ability to support operational preparedness; if there are any gaps identified there should be a clear plan for making appropriate changes.</t>
  </si>
  <si>
    <t>Develop and embed operational policies, procedures and tailored guidance based on the NFCC Operational Guidance, unless by evidenced exception its content is not relevant to the service.</t>
  </si>
  <si>
    <t>Deliver the strategic actions provided in the suite of NFCC Operational Guidance and Fire Control Guidance frameworks, unless by evidenced exception a strategic action is not relevant to the service; the strategic gap analysis tool may be used to support this process.</t>
  </si>
  <si>
    <t>Train its operational and fire control employees to carry out operational activities safely and effectively; this includes the ability to recognise hazards and use control measures to reduce the risks arising from those hazards.</t>
  </si>
  <si>
    <t>Align relevant policies, procedures and tailored guidance in preparation for working with other fire and rescue services, National Resilience, other Category 1 and Category 2 responders and Local Resilience Forums, to improve its operational response to multi-agency incidents.</t>
  </si>
  <si>
    <t>Use the Training Specifications to inform its training needs analysis.</t>
  </si>
  <si>
    <t>Work within regional, national or thematic groups to develop and improve its policies, procedures, tailored guidance and training for operational response.</t>
  </si>
  <si>
    <t>Be able to evidence consideration of and actions taken in relation to the below key activities, when preparing and providing an operational response:
A. legislative responsibilities;
B. data management;
C. risk management;
D. health and safety management;
E. site-specific risk information;
F. emergency response plans;
G. operational assurance;
H. competence and training, including validation and revalidation;
I. organisational learning, including operational learning; and
J.participation in legal proceedings.</t>
  </si>
  <si>
    <t>Operational Preparedness</t>
  </si>
  <si>
    <t>Have processes in place for capturing learning:
A. at incidents
B. post-incident
C. as a result of training exercises undertaken both internally and multi-agency / cross border
D. as a result of near miss or accident investigations that may be relevant to operational response
E. from any other sources</t>
  </si>
  <si>
    <t>Task 15/1</t>
  </si>
  <si>
    <t>Task 15/2</t>
  </si>
  <si>
    <t>Task 15/3</t>
  </si>
  <si>
    <t>Task 15/4</t>
  </si>
  <si>
    <t>Task 15/5</t>
  </si>
  <si>
    <t>Task 15/6</t>
  </si>
  <si>
    <t>Task 15/7</t>
  </si>
  <si>
    <t>Task 15/8</t>
  </si>
  <si>
    <t>Task 15/9</t>
  </si>
  <si>
    <t>Task 15/10</t>
  </si>
  <si>
    <t>Task 14/1</t>
  </si>
  <si>
    <t>Task 14/2</t>
  </si>
  <si>
    <t>Task 14/3</t>
  </si>
  <si>
    <t>Task 14/4</t>
  </si>
  <si>
    <t>Task 14/5</t>
  </si>
  <si>
    <t>Task 14/6</t>
  </si>
  <si>
    <t>Task 14/7</t>
  </si>
  <si>
    <t>Task 14/8</t>
  </si>
  <si>
    <t>Task 14/9</t>
  </si>
  <si>
    <t>Task 14/10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</si>
</sst>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8"/>
      <name val="Calibri"/>
      <family val="2"/>
      <scheme val="minor"/>
    </font>
    <font>
      <b/>
      <sz val="11"/>
      <name val="Calibri"/>
      <family val="2"/>
      <scheme val="minor"/>
    </font>
    <font>
      <b/>
      <sz val="10"/>
      <color theme="1"/>
      <name val="Calibri"/>
      <family val="2"/>
      <scheme val="minor"/>
    </font>
    <font>
      <b/>
      <sz val="12"/>
      <color theme="0"/>
      <name val="Arial"/>
      <family val="2"/>
    </font>
    <font>
      <sz val="10"/>
      <name val="Arial"/>
      <family val="2"/>
    </font>
    <font>
      <b/>
      <sz val="10"/>
      <name val="Arial"/>
      <family val="2"/>
    </font>
    <font>
      <b/>
      <sz val="14"/>
      <color theme="1"/>
      <name val="Calibri"/>
      <family val="2"/>
      <scheme val="minor"/>
    </font>
    <font>
      <sz val="9"/>
      <color theme="1"/>
      <name val="Calibri"/>
      <family val="2"/>
      <scheme val="minor"/>
    </font>
    <font>
      <b/>
      <sz val="14"/>
      <color theme="0"/>
      <name val="Calibri"/>
      <family val="2"/>
      <scheme val="minor"/>
    </font>
    <font>
      <sz val="14"/>
      <color theme="1"/>
      <name val="Calibri"/>
      <family val="2"/>
      <scheme val="minor"/>
    </font>
    <font>
      <b/>
      <sz val="14"/>
      <name val="Calibri"/>
      <family val="2"/>
      <scheme val="minor"/>
    </font>
    <font>
      <sz val="9"/>
      <name val="Calibri"/>
      <family val="2"/>
      <scheme val="minor"/>
    </font>
    <font>
      <b/>
      <sz val="9"/>
      <name val="Calibri"/>
      <family val="2"/>
      <scheme val="minor"/>
    </font>
    <font>
      <b/>
      <sz val="9"/>
      <color theme="1"/>
      <name val="Calibri"/>
      <family val="2"/>
      <scheme val="minor"/>
    </font>
  </fonts>
  <fills count="20">
    <fill>
      <patternFill patternType="none"/>
    </fill>
    <fill>
      <patternFill patternType="gray125"/>
    </fill>
    <fill>
      <patternFill patternType="solid">
        <fgColor theme="4" tint="0.79998168889431442"/>
        <bgColor indexed="64"/>
      </patternFill>
    </fill>
    <fill>
      <patternFill patternType="solid">
        <fgColor rgb="FFFF3300"/>
        <bgColor indexed="64"/>
      </patternFill>
    </fill>
    <fill>
      <patternFill patternType="solid">
        <fgColor rgb="FFFFC0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FFCCFF"/>
        <bgColor indexed="64"/>
      </patternFill>
    </fill>
    <fill>
      <patternFill patternType="solid">
        <fgColor theme="4"/>
        <bgColor indexed="64"/>
      </patternFill>
    </fill>
    <fill>
      <patternFill patternType="solid">
        <fgColor rgb="FFB9DEFF"/>
        <bgColor indexed="64"/>
      </patternFill>
    </fill>
    <fill>
      <patternFill patternType="solid">
        <fgColor theme="4" tint="0.79998168889431442"/>
        <bgColor theme="4" tint="0.79998168889431442"/>
      </patternFill>
    </fill>
    <fill>
      <patternFill patternType="solid">
        <fgColor theme="7" tint="0.59999389629810485"/>
        <bgColor indexed="64"/>
      </patternFill>
    </fill>
    <fill>
      <patternFill patternType="solid">
        <fgColor theme="0" tint="-0.249977111117893"/>
        <bgColor indexed="64"/>
      </patternFill>
    </fill>
    <fill>
      <patternFill patternType="solid">
        <fgColor theme="0" tint="-0.249977111117893"/>
        <bgColor theme="4" tint="0.79998168889431442"/>
      </patternFill>
    </fill>
    <fill>
      <patternFill patternType="solid">
        <fgColor rgb="FFFF0000"/>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0A57A3"/>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rgb="FF000000"/>
      </left>
      <right/>
      <top style="thin">
        <color rgb="FF000000"/>
      </top>
      <bottom/>
      <diagonal/>
    </border>
    <border>
      <left style="thin">
        <color indexed="64"/>
      </left>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top style="thin">
        <color rgb="FF000000"/>
      </top>
      <bottom/>
      <diagonal/>
    </border>
    <border>
      <left style="thin">
        <color indexed="64"/>
      </left>
      <right style="thin">
        <color rgb="FF000000"/>
      </right>
      <top style="thin">
        <color rgb="FF000000"/>
      </top>
      <bottom/>
      <diagonal/>
    </border>
    <border>
      <left style="thin">
        <color rgb="FF000000"/>
      </left>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style="thin">
        <color indexed="64"/>
      </left>
      <right style="double">
        <color indexed="64"/>
      </right>
      <top/>
      <bottom style="double">
        <color indexed="64"/>
      </bottom>
      <diagonal/>
    </border>
  </borders>
  <cellStyleXfs count="1">
    <xf numFmtId="0" fontId="0" fillId="0" borderId="0"/>
  </cellStyleXfs>
  <cellXfs count="134">
    <xf numFmtId="0" fontId="0" fillId="0" borderId="0" xfId="0"/>
    <xf numFmtId="0" fontId="1" fillId="0" borderId="0" xfId="0" applyFont="1"/>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left" vertical="center" wrapText="1"/>
    </xf>
    <xf numFmtId="0" fontId="0" fillId="6" borderId="1" xfId="0" applyFill="1" applyBorder="1" applyAlignment="1">
      <alignment vertical="center"/>
    </xf>
    <xf numFmtId="0" fontId="4" fillId="6" borderId="1" xfId="0" applyFont="1" applyFill="1" applyBorder="1" applyAlignment="1">
      <alignment horizontal="center" vertical="center"/>
    </xf>
    <xf numFmtId="0" fontId="0" fillId="6" borderId="1" xfId="0" applyFill="1" applyBorder="1" applyAlignment="1">
      <alignment horizontal="center" vertical="center"/>
    </xf>
    <xf numFmtId="0" fontId="0" fillId="2" borderId="1" xfId="0" applyFill="1" applyBorder="1" applyAlignment="1">
      <alignment horizontal="center" vertical="center"/>
    </xf>
    <xf numFmtId="0" fontId="0" fillId="7" borderId="1" xfId="0" applyFill="1" applyBorder="1" applyAlignment="1">
      <alignment horizontal="center" vertical="center"/>
    </xf>
    <xf numFmtId="0" fontId="6" fillId="0" borderId="0" xfId="0" applyFont="1" applyAlignment="1">
      <alignment horizontal="left" vertical="center"/>
    </xf>
    <xf numFmtId="0" fontId="6" fillId="10" borderId="10" xfId="0" applyFont="1" applyFill="1" applyBorder="1" applyAlignment="1">
      <alignment horizontal="left" vertical="center"/>
    </xf>
    <xf numFmtId="0" fontId="0" fillId="0" borderId="0" xfId="0" applyAlignment="1">
      <alignment horizontal="left" vertical="center"/>
    </xf>
    <xf numFmtId="0" fontId="0" fillId="0" borderId="1" xfId="0" applyBorder="1"/>
    <xf numFmtId="0" fontId="0" fillId="5" borderId="1" xfId="0" applyFill="1" applyBorder="1" applyAlignment="1">
      <alignment horizontal="center"/>
    </xf>
    <xf numFmtId="0" fontId="0" fillId="4" borderId="1" xfId="0" applyFill="1" applyBorder="1" applyAlignment="1">
      <alignment horizontal="center"/>
    </xf>
    <xf numFmtId="0" fontId="0" fillId="15" borderId="1" xfId="0" applyFill="1" applyBorder="1" applyAlignment="1">
      <alignment horizontal="center"/>
    </xf>
    <xf numFmtId="0" fontId="3" fillId="13" borderId="1" xfId="0" applyFont="1" applyFill="1" applyBorder="1" applyAlignment="1">
      <alignment vertical="center"/>
    </xf>
    <xf numFmtId="0" fontId="3" fillId="8" borderId="1" xfId="0" applyFont="1" applyFill="1" applyBorder="1" applyAlignment="1">
      <alignment horizontal="center" vertical="center" wrapText="1"/>
    </xf>
    <xf numFmtId="0" fontId="1" fillId="0" borderId="0" xfId="0" applyFont="1" applyAlignment="1">
      <alignment horizontal="left" vertical="center" wrapText="1"/>
    </xf>
    <xf numFmtId="0" fontId="0" fillId="0" borderId="1" xfId="0" applyBorder="1" applyAlignment="1">
      <alignment vertical="center"/>
    </xf>
    <xf numFmtId="0" fontId="0" fillId="0" borderId="7" xfId="0" applyBorder="1" applyAlignment="1">
      <alignment vertical="center"/>
    </xf>
    <xf numFmtId="0" fontId="0" fillId="0" borderId="0" xfId="0" applyAlignment="1">
      <alignment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2" borderId="4"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5" xfId="0" applyFont="1" applyFill="1" applyBorder="1" applyAlignment="1">
      <alignment horizontal="center" vertical="center"/>
    </xf>
    <xf numFmtId="0" fontId="0" fillId="11" borderId="1" xfId="0" applyFill="1" applyBorder="1" applyAlignment="1">
      <alignment vertical="center"/>
    </xf>
    <xf numFmtId="0" fontId="0" fillId="6" borderId="7" xfId="0" applyFill="1" applyBorder="1" applyAlignment="1">
      <alignment horizontal="center" vertical="center"/>
    </xf>
    <xf numFmtId="0" fontId="0" fillId="6" borderId="7" xfId="0" applyFill="1" applyBorder="1" applyAlignment="1">
      <alignment vertical="center"/>
    </xf>
    <xf numFmtId="0" fontId="1" fillId="6" borderId="20" xfId="0" applyFont="1" applyFill="1" applyBorder="1" applyAlignment="1">
      <alignment horizontal="center" vertical="center"/>
    </xf>
    <xf numFmtId="0" fontId="1" fillId="6" borderId="21" xfId="0" applyFont="1" applyFill="1" applyBorder="1" applyAlignment="1">
      <alignment horizontal="center" vertical="center"/>
    </xf>
    <xf numFmtId="0" fontId="0" fillId="0" borderId="4" xfId="0" applyBorder="1" applyAlignment="1">
      <alignment horizontal="left" vertical="center" wrapText="1"/>
    </xf>
    <xf numFmtId="0" fontId="8" fillId="0" borderId="0" xfId="0" applyFont="1" applyAlignment="1">
      <alignment vertical="center"/>
    </xf>
    <xf numFmtId="0" fontId="3" fillId="8" borderId="8" xfId="0" applyFont="1" applyFill="1" applyBorder="1" applyAlignment="1">
      <alignment horizontal="left" vertical="center" wrapText="1"/>
    </xf>
    <xf numFmtId="0" fontId="3" fillId="8" borderId="8"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12" borderId="8" xfId="0" applyFont="1" applyFill="1" applyBorder="1" applyAlignment="1">
      <alignment vertical="center"/>
    </xf>
    <xf numFmtId="0" fontId="3" fillId="13" borderId="8" xfId="0" applyFont="1" applyFill="1" applyBorder="1" applyAlignment="1">
      <alignment horizontal="center" vertical="center"/>
    </xf>
    <xf numFmtId="0" fontId="3" fillId="12" borderId="8" xfId="0" applyFont="1" applyFill="1" applyBorder="1" applyAlignment="1">
      <alignment horizontal="center" vertical="center" wrapText="1"/>
    </xf>
    <xf numFmtId="0" fontId="3" fillId="13" borderId="8" xfId="0" applyFont="1" applyFill="1" applyBorder="1" applyAlignment="1">
      <alignment vertical="center"/>
    </xf>
    <xf numFmtId="14" fontId="3" fillId="13" borderId="8" xfId="0" applyNumberFormat="1" applyFont="1" applyFill="1" applyBorder="1" applyAlignment="1">
      <alignment horizontal="center" vertical="center"/>
    </xf>
    <xf numFmtId="0" fontId="3" fillId="13" borderId="7" xfId="0" applyFont="1" applyFill="1" applyBorder="1" applyAlignment="1">
      <alignment vertical="center"/>
    </xf>
    <xf numFmtId="0" fontId="0" fillId="11" borderId="8" xfId="0" applyFill="1" applyBorder="1" applyAlignment="1">
      <alignment vertical="center"/>
    </xf>
    <xf numFmtId="0" fontId="0" fillId="11" borderId="8" xfId="0" applyFill="1" applyBorder="1" applyAlignment="1">
      <alignment horizontal="center" vertical="center"/>
    </xf>
    <xf numFmtId="0" fontId="0" fillId="11" borderId="8" xfId="0" applyFill="1" applyBorder="1" applyAlignment="1">
      <alignment horizontal="center" vertical="center" wrapText="1"/>
    </xf>
    <xf numFmtId="14" fontId="0" fillId="11" borderId="8" xfId="0" applyNumberFormat="1" applyFill="1" applyBorder="1" applyAlignment="1">
      <alignment horizontal="center" vertical="center"/>
    </xf>
    <xf numFmtId="0" fontId="0" fillId="11" borderId="7" xfId="0" applyFill="1" applyBorder="1" applyAlignment="1">
      <alignment vertical="center"/>
    </xf>
    <xf numFmtId="0" fontId="0" fillId="0" borderId="8" xfId="0" applyBorder="1" applyAlignment="1">
      <alignment vertical="center"/>
    </xf>
    <xf numFmtId="0" fontId="0" fillId="0" borderId="8" xfId="0" applyBorder="1" applyAlignment="1">
      <alignment horizontal="center" vertical="center"/>
    </xf>
    <xf numFmtId="0" fontId="0" fillId="0" borderId="8" xfId="0" applyBorder="1" applyAlignment="1">
      <alignment horizontal="center" vertical="center" wrapText="1"/>
    </xf>
    <xf numFmtId="14" fontId="0" fillId="0" borderId="8" xfId="0" applyNumberFormat="1" applyBorder="1" applyAlignment="1">
      <alignment horizontal="center" vertical="center"/>
    </xf>
    <xf numFmtId="0" fontId="0" fillId="11" borderId="3" xfId="0" applyFill="1" applyBorder="1" applyAlignment="1">
      <alignment vertical="center"/>
    </xf>
    <xf numFmtId="0" fontId="0" fillId="11" borderId="3" xfId="0" applyFill="1" applyBorder="1" applyAlignment="1">
      <alignment horizontal="center" vertical="center"/>
    </xf>
    <xf numFmtId="0" fontId="0" fillId="11" borderId="3" xfId="0" applyFill="1" applyBorder="1" applyAlignment="1">
      <alignment horizontal="center" vertical="center" wrapText="1"/>
    </xf>
    <xf numFmtId="14" fontId="0" fillId="11" borderId="3" xfId="0" applyNumberFormat="1" applyFill="1" applyBorder="1" applyAlignment="1">
      <alignment horizontal="center" vertical="center"/>
    </xf>
    <xf numFmtId="0" fontId="3" fillId="13" borderId="8" xfId="0" applyFont="1" applyFill="1" applyBorder="1" applyAlignment="1">
      <alignment horizontal="center" vertical="center" wrapText="1"/>
    </xf>
    <xf numFmtId="0" fontId="3" fillId="8" borderId="8" xfId="0" applyFont="1" applyFill="1" applyBorder="1" applyAlignment="1">
      <alignment vertical="center" wrapText="1"/>
    </xf>
    <xf numFmtId="0" fontId="3" fillId="8" borderId="8" xfId="0" applyFont="1" applyFill="1" applyBorder="1" applyAlignment="1">
      <alignment horizontal="center" vertical="center"/>
    </xf>
    <xf numFmtId="14" fontId="3" fillId="8" borderId="8" xfId="0" applyNumberFormat="1" applyFont="1" applyFill="1" applyBorder="1" applyAlignment="1">
      <alignment horizontal="center" vertical="center"/>
    </xf>
    <xf numFmtId="0" fontId="3" fillId="8" borderId="7" xfId="0" applyFont="1" applyFill="1" applyBorder="1" applyAlignment="1">
      <alignment horizontal="center" vertical="center"/>
    </xf>
    <xf numFmtId="0" fontId="0" fillId="14" borderId="8" xfId="0" applyFill="1" applyBorder="1" applyAlignment="1">
      <alignment horizontal="center" vertical="center"/>
    </xf>
    <xf numFmtId="0" fontId="0" fillId="14" borderId="8" xfId="0" applyFill="1" applyBorder="1" applyAlignment="1">
      <alignment horizontal="center" vertical="center" wrapText="1"/>
    </xf>
    <xf numFmtId="0" fontId="0" fillId="14" borderId="8" xfId="0" applyFill="1" applyBorder="1" applyAlignment="1">
      <alignment vertical="center"/>
    </xf>
    <xf numFmtId="14" fontId="0" fillId="14" borderId="8" xfId="0" applyNumberFormat="1" applyFill="1" applyBorder="1" applyAlignment="1">
      <alignment horizontal="center" vertical="center"/>
    </xf>
    <xf numFmtId="0" fontId="3" fillId="8" borderId="22" xfId="0" applyFont="1" applyFill="1" applyBorder="1" applyAlignment="1">
      <alignment horizontal="left" vertical="center" wrapText="1"/>
    </xf>
    <xf numFmtId="0" fontId="3" fillId="8" borderId="25" xfId="0" applyFont="1" applyFill="1" applyBorder="1" applyAlignment="1">
      <alignment horizontal="center" vertical="center" wrapText="1"/>
    </xf>
    <xf numFmtId="0" fontId="3" fillId="8" borderId="26" xfId="0" applyFont="1" applyFill="1" applyBorder="1" applyAlignment="1">
      <alignment horizontal="center" vertical="center" wrapText="1"/>
    </xf>
    <xf numFmtId="0" fontId="3" fillId="12" borderId="27" xfId="0" applyFont="1" applyFill="1" applyBorder="1" applyAlignment="1">
      <alignment vertical="center"/>
    </xf>
    <xf numFmtId="0" fontId="3" fillId="13" borderId="28"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11" borderId="27" xfId="0" applyFill="1" applyBorder="1" applyAlignment="1">
      <alignment vertical="center"/>
    </xf>
    <xf numFmtId="0" fontId="0" fillId="11" borderId="28" xfId="0" applyFill="1" applyBorder="1" applyAlignment="1">
      <alignment vertical="center"/>
    </xf>
    <xf numFmtId="0" fontId="0" fillId="11" borderId="29" xfId="0" applyFill="1" applyBorder="1" applyAlignment="1">
      <alignment vertical="center"/>
    </xf>
    <xf numFmtId="0" fontId="0" fillId="11" borderId="23" xfId="0" applyFill="1" applyBorder="1" applyAlignment="1">
      <alignment horizontal="center" vertical="center"/>
    </xf>
    <xf numFmtId="0" fontId="0" fillId="11" borderId="23" xfId="0" applyFill="1" applyBorder="1" applyAlignment="1">
      <alignment horizontal="center" vertical="center" wrapText="1"/>
    </xf>
    <xf numFmtId="0" fontId="0" fillId="11" borderId="23" xfId="0" applyFill="1" applyBorder="1" applyAlignment="1">
      <alignment vertical="center"/>
    </xf>
    <xf numFmtId="14" fontId="0" fillId="11" borderId="23" xfId="0" applyNumberFormat="1" applyFill="1" applyBorder="1" applyAlignment="1">
      <alignment horizontal="center" vertical="center"/>
    </xf>
    <xf numFmtId="0" fontId="0" fillId="11" borderId="24" xfId="0" applyFill="1" applyBorder="1" applyAlignment="1">
      <alignment vertical="center"/>
    </xf>
    <xf numFmtId="0" fontId="10" fillId="18" borderId="0" xfId="0" applyFont="1" applyFill="1" applyAlignment="1">
      <alignment vertical="center"/>
    </xf>
    <xf numFmtId="0" fontId="10" fillId="18" borderId="0" xfId="0" applyFont="1" applyFill="1" applyAlignment="1">
      <alignment vertical="center" wrapText="1"/>
    </xf>
    <xf numFmtId="0" fontId="11" fillId="18" borderId="0" xfId="0" applyFont="1" applyFill="1" applyAlignment="1">
      <alignment vertical="center" wrapText="1"/>
    </xf>
    <xf numFmtId="0" fontId="11" fillId="0" borderId="0" xfId="0" applyFont="1" applyAlignment="1">
      <alignment vertical="center"/>
    </xf>
    <xf numFmtId="0" fontId="12" fillId="19" borderId="0" xfId="0" applyFont="1" applyFill="1" applyAlignment="1">
      <alignment vertical="top"/>
    </xf>
    <xf numFmtId="0" fontId="13" fillId="19" borderId="0" xfId="0" applyFont="1" applyFill="1" applyAlignment="1">
      <alignment vertical="top" wrapText="1"/>
    </xf>
    <xf numFmtId="0" fontId="14" fillId="19" borderId="0" xfId="0" applyFont="1" applyFill="1" applyAlignment="1">
      <alignment vertical="top" wrapText="1"/>
    </xf>
    <xf numFmtId="0" fontId="11" fillId="0" borderId="0" xfId="0" applyFont="1" applyAlignment="1">
      <alignment vertical="top"/>
    </xf>
    <xf numFmtId="0" fontId="1" fillId="0" borderId="0" xfId="0" applyFont="1" applyAlignment="1">
      <alignment horizontal="center" vertical="center"/>
    </xf>
    <xf numFmtId="0" fontId="9" fillId="0" borderId="0" xfId="0" applyFont="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center" wrapText="1"/>
    </xf>
    <xf numFmtId="0" fontId="9" fillId="0" borderId="0" xfId="0" applyFont="1" applyAlignment="1">
      <alignment wrapText="1"/>
    </xf>
    <xf numFmtId="0" fontId="8" fillId="17" borderId="7" xfId="0" applyFont="1" applyFill="1" applyBorder="1" applyAlignment="1">
      <alignment horizontal="center" vertical="center" wrapText="1"/>
    </xf>
    <xf numFmtId="0" fontId="0" fillId="17" borderId="0" xfId="0" applyFill="1" applyAlignment="1">
      <alignment vertical="center"/>
    </xf>
    <xf numFmtId="0" fontId="9" fillId="17" borderId="0" xfId="0" applyFont="1" applyFill="1" applyAlignment="1">
      <alignment vertical="center" wrapText="1"/>
    </xf>
    <xf numFmtId="0" fontId="15" fillId="0" borderId="0" xfId="0" applyFont="1" applyAlignment="1">
      <alignment horizontal="left" vertical="center" wrapText="1"/>
    </xf>
    <xf numFmtId="0" fontId="1" fillId="6" borderId="30" xfId="0" applyFont="1" applyFill="1" applyBorder="1" applyAlignment="1">
      <alignment vertical="center"/>
    </xf>
    <xf numFmtId="0" fontId="3" fillId="12" borderId="27" xfId="0" applyFont="1" applyFill="1" applyBorder="1" applyAlignment="1">
      <alignment vertical="center" wrapText="1"/>
    </xf>
    <xf numFmtId="0" fontId="8" fillId="17" borderId="8" xfId="0" applyFont="1" applyFill="1" applyBorder="1" applyAlignment="1">
      <alignment horizontal="left" vertical="center" wrapText="1"/>
    </xf>
    <xf numFmtId="0" fontId="8" fillId="17" borderId="11" xfId="0" applyFont="1" applyFill="1" applyBorder="1" applyAlignment="1">
      <alignment horizontal="left" vertical="center" wrapText="1"/>
    </xf>
    <xf numFmtId="0" fontId="8" fillId="17" borderId="6" xfId="0" applyFont="1" applyFill="1" applyBorder="1" applyAlignment="1">
      <alignment horizontal="left" vertical="center" wrapText="1"/>
    </xf>
    <xf numFmtId="0" fontId="8" fillId="0" borderId="0" xfId="0" applyFont="1" applyAlignment="1">
      <alignment horizontal="right" vertical="center"/>
    </xf>
    <xf numFmtId="0" fontId="8" fillId="16" borderId="3" xfId="0" applyFont="1" applyFill="1" applyBorder="1" applyAlignment="1">
      <alignment horizontal="center" vertical="center"/>
    </xf>
    <xf numFmtId="0" fontId="8" fillId="16" borderId="9" xfId="0" applyFont="1" applyFill="1" applyBorder="1" applyAlignment="1">
      <alignment horizontal="center" vertical="center"/>
    </xf>
    <xf numFmtId="0" fontId="8" fillId="16" borderId="2" xfId="0" applyFont="1" applyFill="1" applyBorder="1" applyAlignment="1">
      <alignment horizontal="center" vertical="center"/>
    </xf>
    <xf numFmtId="0" fontId="1" fillId="0" borderId="1" xfId="0" applyFont="1" applyBorder="1" applyAlignment="1">
      <alignment horizontal="center" vertical="center"/>
    </xf>
    <xf numFmtId="0" fontId="1" fillId="6" borderId="3"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7" fillId="2" borderId="10" xfId="0" applyFont="1" applyFill="1" applyBorder="1" applyAlignment="1" applyProtection="1">
      <alignment horizontal="left" vertical="center"/>
      <protection locked="0"/>
    </xf>
    <xf numFmtId="0" fontId="5" fillId="9" borderId="10" xfId="0" applyFon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cellXfs>
  <cellStyles count="1">
    <cellStyle name="Normal" xfId="0" builtinId="0"/>
  </cellStyles>
  <dxfs count="132">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theme="0"/>
      </font>
      <fill>
        <patternFill>
          <bgColor theme="4" tint="-0.24994659260841701"/>
        </patternFill>
      </fill>
    </dxf>
    <dxf>
      <fill>
        <patternFill>
          <bgColor theme="4" tint="0.39994506668294322"/>
        </patternFill>
      </fill>
    </dxf>
    <dxf>
      <fill>
        <patternFill>
          <bgColor theme="4" tint="0.79998168889431442"/>
        </patternFill>
      </fill>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font>
      <alignment horizontal="left" vertical="center" textRotation="0" wrapText="1" indent="0" justifyLastLine="0" shrinkToFit="0" readingOrder="0"/>
    </dxf>
    <dxf>
      <font>
        <b/>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4"/>
        <name val="Calibri"/>
        <family val="2"/>
        <scheme val="minor"/>
      </font>
      <alignment horizontal="general" vertical="center" textRotation="0" indent="0" justifyLastLine="0" shrinkToFit="0" readingOrder="0"/>
    </dxf>
  </dxfs>
  <tableStyles count="0" defaultTableStyle="TableStyleMedium2" defaultPivotStyle="PivotStyleLight16"/>
  <colors>
    <mruColors>
      <color rgb="FFFF3300"/>
      <color rgb="FFFFCCFF"/>
      <color rgb="FF92D050"/>
      <color rgb="FFFF99FF"/>
      <color rgb="FFB9D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0681481481481481E-2"/>
          <c:y val="0"/>
          <c:w val="0.98931851851851849"/>
          <c:h val="0.96795740740740743"/>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E6B-4E57-8F8F-7E9B419D4D2C}"/>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E6B-4E57-8F8F-7E9B419D4D2C}"/>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E6B-4E57-8F8F-7E9B419D4D2C}"/>
              </c:ext>
            </c:extLst>
          </c:dPt>
          <c:val>
            <c:numRef>
              <c:f>Dashboard!$I$14:$K$14</c:f>
              <c:numCache>
                <c:formatCode>General</c:formatCode>
                <c:ptCount val="3"/>
                <c:pt idx="0">
                  <c:v>0</c:v>
                </c:pt>
                <c:pt idx="1">
                  <c:v>0</c:v>
                </c:pt>
                <c:pt idx="2">
                  <c:v>0</c:v>
                </c:pt>
              </c:numCache>
            </c:numRef>
          </c:val>
          <c:extLst>
            <c:ext xmlns:c16="http://schemas.microsoft.com/office/drawing/2014/chart" uri="{C3380CC4-5D6E-409C-BE32-E72D297353CC}">
              <c16:uniqueId val="{00000000-B8E3-4E29-A1FA-F69620A0275D}"/>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951279783344122E-2"/>
          <c:y val="3.7787339127556045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182F-450D-8492-EB6B2992FB97}"/>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82F-450D-8492-EB6B2992FB97}"/>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182F-450D-8492-EB6B2992FB97}"/>
              </c:ext>
            </c:extLst>
          </c:dPt>
          <c:val>
            <c:numRef>
              <c:f>Dashboard!$I$16:$K$16</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2545981450722173E-3"/>
          <c:w val="0.97648148148148128"/>
          <c:h val="0.97207653466605937"/>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618F-40E0-A8A5-D3F914BFFD43}"/>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18F-40E0-A8A5-D3F914BFFD43}"/>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618F-40E0-A8A5-D3F914BFFD43}"/>
              </c:ext>
            </c:extLst>
          </c:dPt>
          <c:val>
            <c:numRef>
              <c:f>Dashboard!$I$17:$K$17</c:f>
              <c:numCache>
                <c:formatCode>General</c:formatCode>
                <c:ptCount val="3"/>
                <c:pt idx="0">
                  <c:v>0</c:v>
                </c:pt>
                <c:pt idx="1">
                  <c:v>0</c:v>
                </c:pt>
                <c:pt idx="2">
                  <c:v>0</c:v>
                </c:pt>
              </c:numCache>
            </c:numRef>
          </c:val>
          <c:extLst>
            <c:ext xmlns:c16="http://schemas.microsoft.com/office/drawing/2014/chart" uri="{C3380CC4-5D6E-409C-BE32-E72D297353CC}">
              <c16:uniqueId val="{00000000-B649-49E9-A13B-142924469F1C}"/>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328407858437687E-3"/>
          <c:y val="0"/>
          <c:w val="0.96822340789483241"/>
          <c:h val="0.9766870670127503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40CA-446B-A0AF-76442C3D071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40CA-446B-A0AF-76442C3D071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40CA-446B-A0AF-76442C3D0714}"/>
              </c:ext>
            </c:extLst>
          </c:dPt>
          <c:val>
            <c:numRef>
              <c:f>Dashboard!$I$18:$K$18</c:f>
              <c:numCache>
                <c:formatCode>General</c:formatCode>
                <c:ptCount val="3"/>
                <c:pt idx="0">
                  <c:v>0</c:v>
                </c:pt>
                <c:pt idx="1">
                  <c:v>0</c:v>
                </c:pt>
                <c:pt idx="2">
                  <c:v>0</c:v>
                </c:pt>
              </c:numCache>
            </c:numRef>
          </c:val>
          <c:extLst>
            <c:ext xmlns:c16="http://schemas.microsoft.com/office/drawing/2014/chart" uri="{C3380CC4-5D6E-409C-BE32-E72D297353CC}">
              <c16:uniqueId val="{00000000-40CA-446B-A0AF-76442C3D0714}"/>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092592592592794E-3"/>
          <c:y val="0"/>
          <c:w val="0.96766296296296295"/>
          <c:h val="0.97627223777086081"/>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663C-4FA0-8B16-6EBDCF2C163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63C-4FA0-8B16-6EBDCF2C163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663C-4FA0-8B16-6EBDCF2C1639}"/>
              </c:ext>
            </c:extLst>
          </c:dPt>
          <c:val>
            <c:numRef>
              <c:f>Dashboard!$I$19:$K$19</c:f>
              <c:numCache>
                <c:formatCode>General</c:formatCode>
                <c:ptCount val="3"/>
                <c:pt idx="0">
                  <c:v>0</c:v>
                </c:pt>
                <c:pt idx="1">
                  <c:v>0</c:v>
                </c:pt>
                <c:pt idx="2">
                  <c:v>0</c:v>
                </c:pt>
              </c:numCache>
            </c:numRef>
          </c:val>
          <c:extLst>
            <c:ext xmlns:c16="http://schemas.microsoft.com/office/drawing/2014/chart" uri="{C3380CC4-5D6E-409C-BE32-E72D297353CC}">
              <c16:uniqueId val="{00000000-663C-4FA0-8B16-6EBDCF2C163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3707160191056114E-3"/>
          <c:w val="0.97648148148148128"/>
          <c:h val="0.9679456349745391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71E3-4BDC-BA81-A8E6791512B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1E3-4BDC-BA81-A8E6791512B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71E3-4BDC-BA81-A8E6791512B6}"/>
              </c:ext>
            </c:extLst>
          </c:dPt>
          <c:val>
            <c:numRef>
              <c:f>Dashboard!$I$20:$K$20</c:f>
              <c:numCache>
                <c:formatCode>General</c:formatCode>
                <c:ptCount val="3"/>
                <c:pt idx="0">
                  <c:v>0</c:v>
                </c:pt>
                <c:pt idx="1">
                  <c:v>0</c:v>
                </c:pt>
                <c:pt idx="2">
                  <c:v>0</c:v>
                </c:pt>
              </c:numCache>
            </c:numRef>
          </c:val>
          <c:extLst>
            <c:ext xmlns:c16="http://schemas.microsoft.com/office/drawing/2014/chart" uri="{C3380CC4-5D6E-409C-BE32-E72D297353CC}">
              <c16:uniqueId val="{00000000-71E3-4BDC-BA81-A8E6791512B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1EBB-4A52-B8AB-025FF25D8D22}"/>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EBB-4A52-B8AB-025FF25D8D22}"/>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EBB-4A52-B8AB-025FF25D8D22}"/>
              </c:ext>
            </c:extLst>
          </c:dPt>
          <c:val>
            <c:numRef>
              <c:f>Dashboard!$I$21:$K$21</c:f>
              <c:numCache>
                <c:formatCode>General</c:formatCode>
                <c:ptCount val="3"/>
                <c:pt idx="0">
                  <c:v>0</c:v>
                </c:pt>
                <c:pt idx="1">
                  <c:v>0</c:v>
                </c:pt>
                <c:pt idx="2">
                  <c:v>0</c:v>
                </c:pt>
              </c:numCache>
            </c:numRef>
          </c:val>
          <c:extLst>
            <c:ext xmlns:c16="http://schemas.microsoft.com/office/drawing/2014/chart" uri="{C3380CC4-5D6E-409C-BE32-E72D297353CC}">
              <c16:uniqueId val="{00000000-1EBB-4A52-B8AB-025FF25D8D22}"/>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8.7414320382111829E-3"/>
          <c:w val="1"/>
          <c:h val="0.98251713592357759"/>
        </c:manualLayout>
      </c:layout>
      <c:doughnutChart>
        <c:varyColors val="1"/>
        <c:ser>
          <c:idx val="0"/>
          <c:order val="0"/>
          <c:explosion val="1"/>
          <c:dPt>
            <c:idx val="0"/>
            <c:bubble3D val="0"/>
            <c:spPr>
              <a:solidFill>
                <a:srgbClr val="92D050"/>
              </a:solidFill>
              <a:ln w="19050">
                <a:solidFill>
                  <a:schemeClr val="lt1"/>
                </a:solidFill>
              </a:ln>
              <a:effectLst/>
            </c:spPr>
            <c:extLst>
              <c:ext xmlns:c16="http://schemas.microsoft.com/office/drawing/2014/chart" uri="{C3380CC4-5D6E-409C-BE32-E72D297353CC}">
                <c16:uniqueId val="{00000004-129B-4251-B1C1-4069ED7B43B0}"/>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29B-4251-B1C1-4069ED7B43B0}"/>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29B-4251-B1C1-4069ED7B43B0}"/>
              </c:ext>
            </c:extLst>
          </c:dPt>
          <c:val>
            <c:numRef>
              <c:f>Dashboard!$I$22:$K$22</c:f>
              <c:numCache>
                <c:formatCode>General</c:formatCode>
                <c:ptCount val="3"/>
                <c:pt idx="0">
                  <c:v>0</c:v>
                </c:pt>
                <c:pt idx="1">
                  <c:v>0</c:v>
                </c:pt>
                <c:pt idx="2">
                  <c:v>0</c:v>
                </c:pt>
              </c:numCache>
            </c:numRef>
          </c:val>
          <c:extLst>
            <c:ext xmlns:c16="http://schemas.microsoft.com/office/drawing/2014/chart" uri="{C3380CC4-5D6E-409C-BE32-E72D297353CC}">
              <c16:uniqueId val="{00000000-129B-4251-B1C1-4069ED7B43B0}"/>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1092592592592439E-3"/>
          <c:w val="0.98516921444292049"/>
          <c:h val="0.97648148148148128"/>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581B-4BBE-BE56-9AB2240DE69B}"/>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581B-4BBE-BE56-9AB2240DE69B}"/>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581B-4BBE-BE56-9AB2240DE69B}"/>
              </c:ext>
            </c:extLst>
          </c:dPt>
          <c:val>
            <c:numRef>
              <c:f>Dashboard!$I$23:$K$23</c:f>
              <c:numCache>
                <c:formatCode>General</c:formatCode>
                <c:ptCount val="3"/>
                <c:pt idx="0">
                  <c:v>0</c:v>
                </c:pt>
                <c:pt idx="1">
                  <c:v>0</c:v>
                </c:pt>
                <c:pt idx="2">
                  <c:v>0</c:v>
                </c:pt>
              </c:numCache>
            </c:numRef>
          </c:val>
          <c:extLst>
            <c:ext xmlns:c16="http://schemas.microsoft.com/office/drawing/2014/chart" uri="{C3380CC4-5D6E-409C-BE32-E72D297353CC}">
              <c16:uniqueId val="{00000000-581B-4BBE-BE56-9AB2240DE69B}"/>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9-220A-4DEA-9593-2FF7FB6EA5B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B-220A-4DEA-9593-2FF7FB6EA5B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D-220A-4DEA-9593-2FF7FB6EA5B8}"/>
              </c:ext>
            </c:extLst>
          </c:dPt>
          <c:val>
            <c:numRef>
              <c:f>Dashboard!$I$24:$K$24</c:f>
              <c:numCache>
                <c:formatCode>General</c:formatCode>
                <c:ptCount val="3"/>
                <c:pt idx="0">
                  <c:v>0</c:v>
                </c:pt>
                <c:pt idx="1">
                  <c:v>0</c:v>
                </c:pt>
                <c:pt idx="2">
                  <c:v>0</c:v>
                </c:pt>
              </c:numCache>
            </c:numRef>
          </c:val>
          <c:extLst>
            <c:ext xmlns:c16="http://schemas.microsoft.com/office/drawing/2014/chart" uri="{C3380CC4-5D6E-409C-BE32-E72D297353CC}">
              <c16:uniqueId val="{0000000E-220A-4DEA-9593-2FF7FB6EA5B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951279783344122E-2"/>
          <c:y val="3.7787339127556045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F33-40F8-92B2-EB149B463DA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F33-40F8-92B2-EB149B463DA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F33-40F8-92B2-EB149B463DA9}"/>
              </c:ext>
            </c:extLst>
          </c:dPt>
          <c:val>
            <c:numRef>
              <c:f>Dashboard!$I$15:$K$15</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313B-4924-9A83-532FB155698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313B-4924-9A83-532FB155698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313B-4924-9A83-532FB1556989}"/>
              </c:ext>
            </c:extLst>
          </c:dPt>
          <c:val>
            <c:numRef>
              <c:f>Dashboard!$I$29:$K$29</c:f>
              <c:numCache>
                <c:formatCode>General</c:formatCode>
                <c:ptCount val="3"/>
                <c:pt idx="0">
                  <c:v>0</c:v>
                </c:pt>
                <c:pt idx="1">
                  <c:v>0</c:v>
                </c:pt>
                <c:pt idx="2">
                  <c:v>0</c:v>
                </c:pt>
              </c:numCache>
            </c:numRef>
          </c:val>
          <c:extLst>
            <c:ext xmlns:c16="http://schemas.microsoft.com/office/drawing/2014/chart" uri="{C3380CC4-5D6E-409C-BE32-E72D297353CC}">
              <c16:uniqueId val="{00000000-313B-4924-9A83-532FB155698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63569425312416"/>
          <c:y val="5.8535092676450483E-2"/>
          <c:w val="0.53750162290645065"/>
          <c:h val="0.8705575494111105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F97-41CD-BD63-2A8854A2234F}"/>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F97-41CD-BD63-2A8854A2234F}"/>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2F97-41CD-BD63-2A8854A2234F}"/>
              </c:ext>
            </c:extLst>
          </c:dPt>
          <c:dLbls>
            <c:dLbl>
              <c:idx val="0"/>
              <c:layout>
                <c:manualLayout>
                  <c:x val="7.4102815394093399E-2"/>
                  <c:y val="-3.1540346521826107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1-2F97-41CD-BD63-2A8854A2234F}"/>
                </c:ext>
              </c:extLst>
            </c:dLbl>
            <c:dLbl>
              <c:idx val="1"/>
              <c:layout>
                <c:manualLayout>
                  <c:x val="6.3561441093714269E-2"/>
                  <c:y val="2.3653409076887771E-3"/>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8.2751192691628672E-2"/>
                      <c:h val="0.26053682454632765"/>
                    </c:manualLayout>
                  </c15:layout>
                </c:ext>
                <c:ext xmlns:c16="http://schemas.microsoft.com/office/drawing/2014/chart" uri="{C3380CC4-5D6E-409C-BE32-E72D297353CC}">
                  <c16:uniqueId val="{00000003-2F97-41CD-BD63-2A8854A2234F}"/>
                </c:ext>
              </c:extLst>
            </c:dLbl>
            <c:dLbl>
              <c:idx val="2"/>
              <c:layout>
                <c:manualLayout>
                  <c:x val="-7.0251119863362479E-2"/>
                  <c:y val="-8.9903930389633485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5-2F97-41CD-BD63-2A8854A2234F}"/>
                </c:ext>
              </c:extLst>
            </c:dLbl>
            <c:spPr>
              <a:solidFill>
                <a:sysClr val="window" lastClr="FFFFFF">
                  <a:alpha val="0"/>
                </a:sys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Lists!$D$10:$D$12</c:f>
              <c:strCache>
                <c:ptCount val="3"/>
                <c:pt idx="0">
                  <c:v>Substantial</c:v>
                </c:pt>
                <c:pt idx="1">
                  <c:v>Reasonable</c:v>
                </c:pt>
                <c:pt idx="2">
                  <c:v>Limited</c:v>
                </c:pt>
              </c:strCache>
            </c:strRef>
          </c:cat>
          <c:val>
            <c:numRef>
              <c:f>Lists!$E$10:$E$12</c:f>
              <c:numCache>
                <c:formatCode>General</c:formatCode>
                <c:ptCount val="3"/>
                <c:pt idx="0">
                  <c:v>15</c:v>
                </c:pt>
                <c:pt idx="1">
                  <c:v>0</c:v>
                </c:pt>
                <c:pt idx="2">
                  <c:v>0</c:v>
                </c:pt>
              </c:numCache>
            </c:numRef>
          </c:val>
          <c:extLst>
            <c:ext xmlns:c16="http://schemas.microsoft.com/office/drawing/2014/chart" uri="{C3380CC4-5D6E-409C-BE32-E72D297353CC}">
              <c16:uniqueId val="{00000006-2F97-41CD-BD63-2A8854A2234F}"/>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tr"/>
      <c:layout>
        <c:manualLayout>
          <c:xMode val="edge"/>
          <c:yMode val="edge"/>
          <c:x val="0.60378346219517187"/>
          <c:y val="6.5510792094222343E-3"/>
          <c:w val="0.39621653780482818"/>
          <c:h val="0.59543042005762536"/>
        </c:manualLayout>
      </c:layout>
      <c:overlay val="1"/>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explosion val="2"/>
          <c:dPt>
            <c:idx val="0"/>
            <c:bubble3D val="0"/>
            <c:spPr>
              <a:solidFill>
                <a:srgbClr val="92D050"/>
              </a:solidFill>
              <a:ln w="19050">
                <a:solidFill>
                  <a:schemeClr val="lt1"/>
                </a:solidFill>
              </a:ln>
              <a:effectLst/>
            </c:spPr>
            <c:extLst>
              <c:ext xmlns:c16="http://schemas.microsoft.com/office/drawing/2014/chart" uri="{C3380CC4-5D6E-409C-BE32-E72D297353CC}">
                <c16:uniqueId val="{00000001-C0F1-46C6-9D98-ED9930412AB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C0F1-46C6-9D98-ED9930412AB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C0F1-46C6-9D98-ED9930412AB9}"/>
              </c:ext>
            </c:extLst>
          </c:dPt>
          <c:val>
            <c:numRef>
              <c:f>Dashboard!$I$25:$K$25</c:f>
              <c:numCache>
                <c:formatCode>General</c:formatCode>
                <c:ptCount val="3"/>
                <c:pt idx="0">
                  <c:v>0</c:v>
                </c:pt>
                <c:pt idx="1">
                  <c:v>0</c:v>
                </c:pt>
                <c:pt idx="2">
                  <c:v>0</c:v>
                </c:pt>
              </c:numCache>
            </c:numRef>
          </c:val>
          <c:extLst>
            <c:ext xmlns:c16="http://schemas.microsoft.com/office/drawing/2014/chart" uri="{C3380CC4-5D6E-409C-BE32-E72D297353CC}">
              <c16:uniqueId val="{00000006-C0F1-46C6-9D98-ED9930412AB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explosion val="2"/>
          <c:dPt>
            <c:idx val="0"/>
            <c:bubble3D val="0"/>
            <c:spPr>
              <a:solidFill>
                <a:srgbClr val="92D050"/>
              </a:solidFill>
              <a:ln w="19050">
                <a:solidFill>
                  <a:schemeClr val="lt1"/>
                </a:solidFill>
              </a:ln>
              <a:effectLst/>
            </c:spPr>
            <c:extLst>
              <c:ext xmlns:c16="http://schemas.microsoft.com/office/drawing/2014/chart" uri="{C3380CC4-5D6E-409C-BE32-E72D297353CC}">
                <c16:uniqueId val="{00000001-95EE-4263-BFBC-576D2BD6AA8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95EE-4263-BFBC-576D2BD6AA8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95EE-4263-BFBC-576D2BD6AA86}"/>
              </c:ext>
            </c:extLst>
          </c:dPt>
          <c:val>
            <c:numRef>
              <c:f>Dashboard!$I$27:$K$27</c:f>
              <c:numCache>
                <c:formatCode>General</c:formatCode>
                <c:ptCount val="3"/>
                <c:pt idx="0">
                  <c:v>0</c:v>
                </c:pt>
                <c:pt idx="1">
                  <c:v>0</c:v>
                </c:pt>
                <c:pt idx="2">
                  <c:v>0</c:v>
                </c:pt>
              </c:numCache>
            </c:numRef>
          </c:val>
          <c:extLst>
            <c:ext xmlns:c16="http://schemas.microsoft.com/office/drawing/2014/chart" uri="{C3380CC4-5D6E-409C-BE32-E72D297353CC}">
              <c16:uniqueId val="{00000006-95EE-4263-BFBC-576D2BD6AA8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explosion val="2"/>
          <c:dPt>
            <c:idx val="0"/>
            <c:bubble3D val="0"/>
            <c:spPr>
              <a:solidFill>
                <a:srgbClr val="92D050"/>
              </a:solidFill>
              <a:ln w="19050">
                <a:solidFill>
                  <a:schemeClr val="lt1"/>
                </a:solidFill>
              </a:ln>
              <a:effectLst/>
            </c:spPr>
            <c:extLst>
              <c:ext xmlns:c16="http://schemas.microsoft.com/office/drawing/2014/chart" uri="{C3380CC4-5D6E-409C-BE32-E72D297353CC}">
                <c16:uniqueId val="{00000001-F159-488F-A139-95FD730A38B5}"/>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F159-488F-A139-95FD730A38B5}"/>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F159-488F-A139-95FD730A38B5}"/>
              </c:ext>
            </c:extLst>
          </c:dPt>
          <c:val>
            <c:numRef>
              <c:f>Dashboard!$I$28:$K$28</c:f>
              <c:numCache>
                <c:formatCode>General</c:formatCode>
                <c:ptCount val="3"/>
                <c:pt idx="0">
                  <c:v>0</c:v>
                </c:pt>
                <c:pt idx="1">
                  <c:v>0</c:v>
                </c:pt>
                <c:pt idx="2">
                  <c:v>0</c:v>
                </c:pt>
              </c:numCache>
            </c:numRef>
          </c:val>
          <c:extLst>
            <c:ext xmlns:c16="http://schemas.microsoft.com/office/drawing/2014/chart" uri="{C3380CC4-5D6E-409C-BE32-E72D297353CC}">
              <c16:uniqueId val="{00000006-F159-488F-A139-95FD730A38B5}"/>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dLbls>
          <c:showLegendKey val="0"/>
          <c:showVal val="0"/>
          <c:showCatName val="0"/>
          <c:showSerName val="0"/>
          <c:showPercent val="0"/>
          <c:showBubbleSize val="0"/>
          <c:showLeaderLines val="0"/>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explosion val="2"/>
          <c:dPt>
            <c:idx val="0"/>
            <c:bubble3D val="0"/>
            <c:spPr>
              <a:solidFill>
                <a:srgbClr val="92D050"/>
              </a:solidFill>
              <a:ln w="19050">
                <a:solidFill>
                  <a:schemeClr val="lt1"/>
                </a:solidFill>
              </a:ln>
              <a:effectLst/>
            </c:spPr>
            <c:extLst>
              <c:ext xmlns:c16="http://schemas.microsoft.com/office/drawing/2014/chart" uri="{C3380CC4-5D6E-409C-BE32-E72D297353CC}">
                <c16:uniqueId val="{00000001-9905-4EE1-85EA-12F46C893D8E}"/>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9905-4EE1-85EA-12F46C893D8E}"/>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9905-4EE1-85EA-12F46C893D8E}"/>
              </c:ext>
            </c:extLst>
          </c:dPt>
          <c:val>
            <c:numRef>
              <c:f>Dashboard!$I$26:$K$26</c:f>
              <c:numCache>
                <c:formatCode>General</c:formatCode>
                <c:ptCount val="3"/>
                <c:pt idx="0">
                  <c:v>0</c:v>
                </c:pt>
                <c:pt idx="1">
                  <c:v>0</c:v>
                </c:pt>
                <c:pt idx="2">
                  <c:v>0</c:v>
                </c:pt>
              </c:numCache>
            </c:numRef>
          </c:val>
          <c:extLst>
            <c:ext xmlns:c16="http://schemas.microsoft.com/office/drawing/2014/chart" uri="{C3380CC4-5D6E-409C-BE32-E72D297353CC}">
              <c16:uniqueId val="{00000006-9905-4EE1-85EA-12F46C893D8E}"/>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7.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6.xml"/><Relationship Id="rId2" Type="http://schemas.openxmlformats.org/officeDocument/2006/relationships/chart" Target="../charts/chart2.xml"/><Relationship Id="rId16" Type="http://schemas.openxmlformats.org/officeDocument/2006/relationships/chart" Target="../charts/chart15.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4.xml"/><Relationship Id="rId10" Type="http://schemas.openxmlformats.org/officeDocument/2006/relationships/chart" Target="../charts/chart10.xml"/><Relationship Id="rId19" Type="http://schemas.openxmlformats.org/officeDocument/2006/relationships/chart" Target="../charts/chart18.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628650</xdr:colOff>
      <xdr:row>33</xdr:row>
      <xdr:rowOff>85724</xdr:rowOff>
    </xdr:to>
    <xdr:sp macro="" textlink="">
      <xdr:nvSpPr>
        <xdr:cNvPr id="2" name="TextBox 1">
          <a:extLst>
            <a:ext uri="{FF2B5EF4-FFF2-40B4-BE49-F238E27FC236}">
              <a16:creationId xmlns:a16="http://schemas.microsoft.com/office/drawing/2014/main" id="{B1202D5E-5C75-4969-9E59-8B6FBE70BD69}"/>
            </a:ext>
          </a:extLst>
        </xdr:cNvPr>
        <xdr:cNvSpPr txBox="1"/>
      </xdr:nvSpPr>
      <xdr:spPr>
        <a:xfrm>
          <a:off x="0" y="0"/>
          <a:ext cx="5810250" cy="60578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GB" sz="1100" b="1">
              <a:solidFill>
                <a:schemeClr val="dk1"/>
              </a:solidFill>
              <a:effectLst/>
              <a:latin typeface="+mn-lt"/>
              <a:ea typeface="+mn-ea"/>
              <a:cs typeface="+mn-cs"/>
            </a:rPr>
            <a:t>Introduction</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This spreadsheet provides a collection of tools a Fire and Rescue Service may want to use to support the implementation and embedding of this Fire Standard. It provides a facility to record actions that have been taken, or need to be taken, to move toward achieving the Fire Standard. When first completed, it will provide a benchmark from which progress over time can be measured. To unlock this workbook please</a:t>
          </a:r>
          <a:r>
            <a:rPr lang="en-GB" sz="1100" baseline="0">
              <a:solidFill>
                <a:schemeClr val="dk1"/>
              </a:solidFill>
              <a:effectLst/>
              <a:latin typeface="+mn-lt"/>
              <a:ea typeface="+mn-ea"/>
              <a:cs typeface="+mn-cs"/>
            </a:rPr>
            <a:t> use the password </a:t>
          </a:r>
          <a:r>
            <a:rPr lang="en-GB" sz="1100" b="1" baseline="0">
              <a:solidFill>
                <a:schemeClr val="dk1"/>
              </a:solidFill>
              <a:effectLst/>
              <a:latin typeface="+mn-lt"/>
              <a:ea typeface="+mn-ea"/>
              <a:cs typeface="+mn-cs"/>
            </a:rPr>
            <a:t>FireStandards.</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tool is a gap analysis intended to assist services, and they are therefore free to make any changes they wish to aid their planning and implementation of this Standard.</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There are three sections:</a:t>
          </a:r>
        </a:p>
        <a:p>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Dashboard summarising the criteria</a:t>
          </a:r>
        </a:p>
        <a:p>
          <a:pPr lvl="0"/>
          <a:r>
            <a:rPr lang="en-GB" sz="1100" b="1">
              <a:solidFill>
                <a:schemeClr val="dk1"/>
              </a:solidFill>
              <a:effectLst/>
              <a:latin typeface="+mn-lt"/>
              <a:ea typeface="+mn-ea"/>
              <a:cs typeface="+mn-cs"/>
            </a:rPr>
            <a:t>A separate sheet for each criteria</a:t>
          </a:r>
        </a:p>
        <a:p>
          <a:pPr lvl="0"/>
          <a:r>
            <a:rPr lang="en-GB" sz="1100" b="1">
              <a:solidFill>
                <a:schemeClr val="dk1"/>
              </a:solidFill>
              <a:effectLst/>
              <a:latin typeface="+mn-lt"/>
              <a:ea typeface="+mn-ea"/>
              <a:cs typeface="+mn-cs"/>
            </a:rPr>
            <a:t>A separate sheet for the 3 Lines of Assurance</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Services are under no obligation to use these tools and may prefer to develop other means to measure how the Fire Standard is providing assurance or pick and chose sections to complete and align to existing reporting and supporting progress towards the CRMP.</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dashboard provides a pictorial overview of the level of assurance against the tasks and the separate 3 Lines of Assurance Model provides a simple assurance model of progress.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Fire Standards are not a compliance exercise, and the revised tools reflect this by encouraging a service to consider the level of progress it may be making in a particular area:</a:t>
          </a:r>
        </a:p>
        <a:p>
          <a:pPr lvl="0"/>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Limited</a:t>
          </a:r>
        </a:p>
        <a:p>
          <a:pPr lvl="0"/>
          <a:r>
            <a:rPr lang="en-GB" sz="1100" b="1">
              <a:solidFill>
                <a:schemeClr val="dk1"/>
              </a:solidFill>
              <a:effectLst/>
              <a:latin typeface="+mn-lt"/>
              <a:ea typeface="+mn-ea"/>
              <a:cs typeface="+mn-cs"/>
            </a:rPr>
            <a:t>Reasonable</a:t>
          </a:r>
        </a:p>
        <a:p>
          <a:pPr lvl="0"/>
          <a:r>
            <a:rPr lang="en-GB" sz="1100" b="1">
              <a:solidFill>
                <a:schemeClr val="dk1"/>
              </a:solidFill>
              <a:effectLst/>
              <a:latin typeface="+mn-lt"/>
              <a:ea typeface="+mn-ea"/>
              <a:cs typeface="+mn-cs"/>
            </a:rPr>
            <a:t>Substantial </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implementation of a Fire Standard should never be seen as an exercise with a beginning and end and the suite should be revisited when priorities change and evolve over time, such as when the CRMP is being revised or a new corporate strategy is being developed.</a:t>
          </a:r>
        </a:p>
        <a:p>
          <a:r>
            <a:rPr lang="en-GB" sz="1200">
              <a:solidFill>
                <a:schemeClr val="dk1"/>
              </a:solidFill>
              <a:effectLst/>
              <a:latin typeface="+mn-lt"/>
              <a:ea typeface="+mn-ea"/>
              <a:cs typeface="+mn-cs"/>
            </a:rPr>
            <a:t> </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792443</xdr:colOff>
      <xdr:row>28</xdr:row>
      <xdr:rowOff>523502</xdr:rowOff>
    </xdr:from>
    <xdr:ext cx="184731" cy="264560"/>
    <xdr:sp macro="" textlink="">
      <xdr:nvSpPr>
        <xdr:cNvPr id="2" name="TextBox 1">
          <a:extLst>
            <a:ext uri="{FF2B5EF4-FFF2-40B4-BE49-F238E27FC236}">
              <a16:creationId xmlns:a16="http://schemas.microsoft.com/office/drawing/2014/main" id="{45244E5C-69A5-4D0E-ADEE-4B644335EDC3}"/>
            </a:ext>
          </a:extLst>
        </xdr:cNvPr>
        <xdr:cNvSpPr txBox="1"/>
      </xdr:nvSpPr>
      <xdr:spPr>
        <a:xfrm>
          <a:off x="1649693" y="254028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11</xdr:col>
      <xdr:colOff>48658</xdr:colOff>
      <xdr:row>13</xdr:row>
      <xdr:rowOff>109330</xdr:rowOff>
    </xdr:from>
    <xdr:to>
      <xdr:col>11</xdr:col>
      <xdr:colOff>609391</xdr:colOff>
      <xdr:row>13</xdr:row>
      <xdr:rowOff>654092</xdr:rowOff>
    </xdr:to>
    <xdr:graphicFrame macro="">
      <xdr:nvGraphicFramePr>
        <xdr:cNvPr id="2" name="Chart 1">
          <a:extLst>
            <a:ext uri="{FF2B5EF4-FFF2-40B4-BE49-F238E27FC236}">
              <a16:creationId xmlns:a16="http://schemas.microsoft.com/office/drawing/2014/main" id="{B066E4E1-2B7A-4979-8FB6-F7DE295BEF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58598</xdr:colOff>
      <xdr:row>15</xdr:row>
      <xdr:rowOff>129409</xdr:rowOff>
    </xdr:from>
    <xdr:to>
      <xdr:col>12</xdr:col>
      <xdr:colOff>2251</xdr:colOff>
      <xdr:row>15</xdr:row>
      <xdr:rowOff>636071</xdr:rowOff>
    </xdr:to>
    <xdr:graphicFrame macro="">
      <xdr:nvGraphicFramePr>
        <xdr:cNvPr id="4" name="Chart 3">
          <a:extLst>
            <a:ext uri="{FF2B5EF4-FFF2-40B4-BE49-F238E27FC236}">
              <a16:creationId xmlns:a16="http://schemas.microsoft.com/office/drawing/2014/main" id="{7F3FC350-C63B-485B-9B48-7084EEAA2B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67313</xdr:colOff>
      <xdr:row>16</xdr:row>
      <xdr:rowOff>56731</xdr:rowOff>
    </xdr:from>
    <xdr:to>
      <xdr:col>12</xdr:col>
      <xdr:colOff>3512</xdr:colOff>
      <xdr:row>16</xdr:row>
      <xdr:rowOff>527741</xdr:rowOff>
    </xdr:to>
    <xdr:graphicFrame macro="">
      <xdr:nvGraphicFramePr>
        <xdr:cNvPr id="5" name="Chart 4">
          <a:extLst>
            <a:ext uri="{FF2B5EF4-FFF2-40B4-BE49-F238E27FC236}">
              <a16:creationId xmlns:a16="http://schemas.microsoft.com/office/drawing/2014/main" id="{03092366-1EA2-4F8A-AF3D-6C9EAF223C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58597</xdr:colOff>
      <xdr:row>17</xdr:row>
      <xdr:rowOff>99804</xdr:rowOff>
    </xdr:from>
    <xdr:to>
      <xdr:col>11</xdr:col>
      <xdr:colOff>608121</xdr:colOff>
      <xdr:row>17</xdr:row>
      <xdr:rowOff>644566</xdr:rowOff>
    </xdr:to>
    <xdr:graphicFrame macro="">
      <xdr:nvGraphicFramePr>
        <xdr:cNvPr id="6" name="Chart 5">
          <a:extLst>
            <a:ext uri="{FF2B5EF4-FFF2-40B4-BE49-F238E27FC236}">
              <a16:creationId xmlns:a16="http://schemas.microsoft.com/office/drawing/2014/main" id="{3E46E306-6946-4F24-B249-38E7C6B4E7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66880</xdr:colOff>
      <xdr:row>18</xdr:row>
      <xdr:rowOff>154266</xdr:rowOff>
    </xdr:from>
    <xdr:to>
      <xdr:col>12</xdr:col>
      <xdr:colOff>5770</xdr:colOff>
      <xdr:row>18</xdr:row>
      <xdr:rowOff>699028</xdr:rowOff>
    </xdr:to>
    <xdr:graphicFrame macro="">
      <xdr:nvGraphicFramePr>
        <xdr:cNvPr id="7" name="Chart 6">
          <a:extLst>
            <a:ext uri="{FF2B5EF4-FFF2-40B4-BE49-F238E27FC236}">
              <a16:creationId xmlns:a16="http://schemas.microsoft.com/office/drawing/2014/main" id="{054C85E0-D6D9-406B-B1C9-56325D6C6C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58598</xdr:colOff>
      <xdr:row>19</xdr:row>
      <xdr:rowOff>73712</xdr:rowOff>
    </xdr:from>
    <xdr:to>
      <xdr:col>12</xdr:col>
      <xdr:colOff>2251</xdr:colOff>
      <xdr:row>19</xdr:row>
      <xdr:rowOff>608949</xdr:rowOff>
    </xdr:to>
    <xdr:graphicFrame macro="">
      <xdr:nvGraphicFramePr>
        <xdr:cNvPr id="8" name="Chart 7">
          <a:extLst>
            <a:ext uri="{FF2B5EF4-FFF2-40B4-BE49-F238E27FC236}">
              <a16:creationId xmlns:a16="http://schemas.microsoft.com/office/drawing/2014/main" id="{9B0E8E97-BD3D-405C-BF2D-83396CA99D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46795</xdr:colOff>
      <xdr:row>20</xdr:row>
      <xdr:rowOff>121227</xdr:rowOff>
    </xdr:from>
    <xdr:to>
      <xdr:col>11</xdr:col>
      <xdr:colOff>591557</xdr:colOff>
      <xdr:row>20</xdr:row>
      <xdr:rowOff>628216</xdr:rowOff>
    </xdr:to>
    <xdr:graphicFrame macro="">
      <xdr:nvGraphicFramePr>
        <xdr:cNvPr id="9" name="Chart 8">
          <a:extLst>
            <a:ext uri="{FF2B5EF4-FFF2-40B4-BE49-F238E27FC236}">
              <a16:creationId xmlns:a16="http://schemas.microsoft.com/office/drawing/2014/main" id="{6C5F7901-E6E1-4D89-9F90-AA302AA252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45552</xdr:colOff>
      <xdr:row>21</xdr:row>
      <xdr:rowOff>436699</xdr:rowOff>
    </xdr:from>
    <xdr:to>
      <xdr:col>11</xdr:col>
      <xdr:colOff>580790</xdr:colOff>
      <xdr:row>21</xdr:row>
      <xdr:rowOff>971937</xdr:rowOff>
    </xdr:to>
    <xdr:graphicFrame macro="">
      <xdr:nvGraphicFramePr>
        <xdr:cNvPr id="10" name="Chart 9">
          <a:extLst>
            <a:ext uri="{FF2B5EF4-FFF2-40B4-BE49-F238E27FC236}">
              <a16:creationId xmlns:a16="http://schemas.microsoft.com/office/drawing/2014/main" id="{E62E1CF3-843A-48E7-9938-D9D099505D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55078</xdr:colOff>
      <xdr:row>22</xdr:row>
      <xdr:rowOff>95042</xdr:rowOff>
    </xdr:from>
    <xdr:to>
      <xdr:col>11</xdr:col>
      <xdr:colOff>590316</xdr:colOff>
      <xdr:row>22</xdr:row>
      <xdr:rowOff>635042</xdr:rowOff>
    </xdr:to>
    <xdr:graphicFrame macro="">
      <xdr:nvGraphicFramePr>
        <xdr:cNvPr id="11" name="Chart 10">
          <a:extLst>
            <a:ext uri="{FF2B5EF4-FFF2-40B4-BE49-F238E27FC236}">
              <a16:creationId xmlns:a16="http://schemas.microsoft.com/office/drawing/2014/main" id="{F0742A99-4A5D-450D-9236-0AA4092520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42033</xdr:colOff>
      <xdr:row>23</xdr:row>
      <xdr:rowOff>115128</xdr:rowOff>
    </xdr:from>
    <xdr:to>
      <xdr:col>11</xdr:col>
      <xdr:colOff>582033</xdr:colOff>
      <xdr:row>23</xdr:row>
      <xdr:rowOff>659890</xdr:rowOff>
    </xdr:to>
    <xdr:graphicFrame macro="">
      <xdr:nvGraphicFramePr>
        <xdr:cNvPr id="12" name="Chart 11">
          <a:extLst>
            <a:ext uri="{FF2B5EF4-FFF2-40B4-BE49-F238E27FC236}">
              <a16:creationId xmlns:a16="http://schemas.microsoft.com/office/drawing/2014/main" id="{41B07B83-5BB9-4C84-850F-7B3633D8AA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58598</xdr:colOff>
      <xdr:row>14</xdr:row>
      <xdr:rowOff>105808</xdr:rowOff>
    </xdr:from>
    <xdr:to>
      <xdr:col>11</xdr:col>
      <xdr:colOff>598598</xdr:colOff>
      <xdr:row>14</xdr:row>
      <xdr:rowOff>645808</xdr:rowOff>
    </xdr:to>
    <xdr:graphicFrame macro="">
      <xdr:nvGraphicFramePr>
        <xdr:cNvPr id="13" name="Chart 12">
          <a:extLst>
            <a:ext uri="{FF2B5EF4-FFF2-40B4-BE49-F238E27FC236}">
              <a16:creationId xmlns:a16="http://schemas.microsoft.com/office/drawing/2014/main" id="{D12FBA59-B13B-4610-B6C1-AB825EF7B8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46795</xdr:colOff>
      <xdr:row>28</xdr:row>
      <xdr:rowOff>112847</xdr:rowOff>
    </xdr:from>
    <xdr:to>
      <xdr:col>11</xdr:col>
      <xdr:colOff>582033</xdr:colOff>
      <xdr:row>28</xdr:row>
      <xdr:rowOff>652847</xdr:rowOff>
    </xdr:to>
    <xdr:graphicFrame macro="">
      <xdr:nvGraphicFramePr>
        <xdr:cNvPr id="20" name="Chart 19">
          <a:extLst>
            <a:ext uri="{FF2B5EF4-FFF2-40B4-BE49-F238E27FC236}">
              <a16:creationId xmlns:a16="http://schemas.microsoft.com/office/drawing/2014/main" id="{2FA05C35-A469-41CF-B571-C27C789A2A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33129</xdr:colOff>
      <xdr:row>6</xdr:row>
      <xdr:rowOff>121960</xdr:rowOff>
    </xdr:from>
    <xdr:to>
      <xdr:col>12</xdr:col>
      <xdr:colOff>112436</xdr:colOff>
      <xdr:row>9</xdr:row>
      <xdr:rowOff>162131</xdr:rowOff>
    </xdr:to>
    <xdr:graphicFrame macro="">
      <xdr:nvGraphicFramePr>
        <xdr:cNvPr id="25" name="Chart 24">
          <a:extLst>
            <a:ext uri="{FF2B5EF4-FFF2-40B4-BE49-F238E27FC236}">
              <a16:creationId xmlns:a16="http://schemas.microsoft.com/office/drawing/2014/main" id="{86589369-F3B6-4D2D-AFBE-F0BFE4E675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628650</xdr:colOff>
      <xdr:row>0</xdr:row>
      <xdr:rowOff>190500</xdr:rowOff>
    </xdr:from>
    <xdr:to>
      <xdr:col>1</xdr:col>
      <xdr:colOff>1809750</xdr:colOff>
      <xdr:row>4</xdr:row>
      <xdr:rowOff>112728</xdr:rowOff>
    </xdr:to>
    <xdr:pic>
      <xdr:nvPicPr>
        <xdr:cNvPr id="17" name="Picture 16">
          <a:extLst>
            <a:ext uri="{FF2B5EF4-FFF2-40B4-BE49-F238E27FC236}">
              <a16:creationId xmlns:a16="http://schemas.microsoft.com/office/drawing/2014/main" id="{D045F502-69E6-40DB-8D43-728D60FD2FD3}"/>
            </a:ext>
            <a:ext uri="{147F2762-F138-4A5C-976F-8EAC2B608ADB}">
              <a16:predDERef xmlns:a16="http://schemas.microsoft.com/office/drawing/2014/main" pred="{86589369-F3B6-4D2D-AFBE-F0BFE4E675D4}"/>
            </a:ext>
          </a:extLst>
        </xdr:cNvPr>
        <xdr:cNvPicPr>
          <a:picLocks noChangeAspect="1"/>
        </xdr:cNvPicPr>
      </xdr:nvPicPr>
      <xdr:blipFill>
        <a:blip xmlns:r="http://schemas.openxmlformats.org/officeDocument/2006/relationships" r:embed="rId14"/>
        <a:stretch>
          <a:fillRect/>
        </a:stretch>
      </xdr:blipFill>
      <xdr:spPr>
        <a:xfrm>
          <a:off x="628650" y="190500"/>
          <a:ext cx="1828800" cy="979503"/>
        </a:xfrm>
        <a:prstGeom prst="rect">
          <a:avLst/>
        </a:prstGeom>
      </xdr:spPr>
    </xdr:pic>
    <xdr:clientData/>
  </xdr:twoCellAnchor>
  <xdr:twoCellAnchor>
    <xdr:from>
      <xdr:col>11</xdr:col>
      <xdr:colOff>57148</xdr:colOff>
      <xdr:row>24</xdr:row>
      <xdr:rowOff>127227</xdr:rowOff>
    </xdr:from>
    <xdr:to>
      <xdr:col>11</xdr:col>
      <xdr:colOff>597148</xdr:colOff>
      <xdr:row>24</xdr:row>
      <xdr:rowOff>629454</xdr:rowOff>
    </xdr:to>
    <xdr:graphicFrame macro="">
      <xdr:nvGraphicFramePr>
        <xdr:cNvPr id="27" name="Chart 26">
          <a:extLst>
            <a:ext uri="{FF2B5EF4-FFF2-40B4-BE49-F238E27FC236}">
              <a16:creationId xmlns:a16="http://schemas.microsoft.com/office/drawing/2014/main" id="{4883CDC4-85CF-47F7-959F-7AA78E363D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xdr:col>
      <xdr:colOff>54429</xdr:colOff>
      <xdr:row>26</xdr:row>
      <xdr:rowOff>115661</xdr:rowOff>
    </xdr:from>
    <xdr:to>
      <xdr:col>11</xdr:col>
      <xdr:colOff>599191</xdr:colOff>
      <xdr:row>26</xdr:row>
      <xdr:rowOff>613126</xdr:rowOff>
    </xdr:to>
    <xdr:graphicFrame macro="">
      <xdr:nvGraphicFramePr>
        <xdr:cNvPr id="28" name="Chart 27">
          <a:extLst>
            <a:ext uri="{FF2B5EF4-FFF2-40B4-BE49-F238E27FC236}">
              <a16:creationId xmlns:a16="http://schemas.microsoft.com/office/drawing/2014/main" id="{624A98BB-EC21-43D3-94ED-04909E5661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11</xdr:col>
      <xdr:colOff>61232</xdr:colOff>
      <xdr:row>27</xdr:row>
      <xdr:rowOff>81643</xdr:rowOff>
    </xdr:from>
    <xdr:to>
      <xdr:col>11</xdr:col>
      <xdr:colOff>605994</xdr:colOff>
      <xdr:row>27</xdr:row>
      <xdr:rowOff>588632</xdr:rowOff>
    </xdr:to>
    <xdr:graphicFrame macro="">
      <xdr:nvGraphicFramePr>
        <xdr:cNvPr id="29" name="Chart 28">
          <a:extLst>
            <a:ext uri="{FF2B5EF4-FFF2-40B4-BE49-F238E27FC236}">
              <a16:creationId xmlns:a16="http://schemas.microsoft.com/office/drawing/2014/main" id="{70E5BF8F-5D0F-4BDA-A361-C309CDB362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11</xdr:col>
      <xdr:colOff>0</xdr:colOff>
      <xdr:row>25</xdr:row>
      <xdr:rowOff>0</xdr:rowOff>
    </xdr:from>
    <xdr:to>
      <xdr:col>11</xdr:col>
      <xdr:colOff>532380</xdr:colOff>
      <xdr:row>25</xdr:row>
      <xdr:rowOff>494607</xdr:rowOff>
    </xdr:to>
    <xdr:graphicFrame macro="">
      <xdr:nvGraphicFramePr>
        <xdr:cNvPr id="3" name="Chart 2">
          <a:extLst>
            <a:ext uri="{FF2B5EF4-FFF2-40B4-BE49-F238E27FC236}">
              <a16:creationId xmlns:a16="http://schemas.microsoft.com/office/drawing/2014/main" id="{DA835377-3CE4-4CA9-A397-FF00C9C2D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11</xdr:col>
      <xdr:colOff>152400</xdr:colOff>
      <xdr:row>25</xdr:row>
      <xdr:rowOff>152400</xdr:rowOff>
    </xdr:from>
    <xdr:to>
      <xdr:col>12</xdr:col>
      <xdr:colOff>60363</xdr:colOff>
      <xdr:row>25</xdr:row>
      <xdr:rowOff>647007</xdr:rowOff>
    </xdr:to>
    <xdr:graphicFrame macro="">
      <xdr:nvGraphicFramePr>
        <xdr:cNvPr id="14" name="Chart 13">
          <a:extLst>
            <a:ext uri="{FF2B5EF4-FFF2-40B4-BE49-F238E27FC236}">
              <a16:creationId xmlns:a16="http://schemas.microsoft.com/office/drawing/2014/main" id="{9A812350-5DE1-4F6E-8D1B-E063881A31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1BA8361-640B-44AD-8684-850E33DA9B70}" name="Table2" displayName="Table2" ref="A2:H36" totalsRowShown="0" headerRowDxfId="131">
  <autoFilter ref="A2:H36" xr:uid="{D7824867-078E-4301-A0FB-758B70E7D95C}"/>
  <tableColumns count="8">
    <tableColumn id="1" xr3:uid="{70A235FF-1050-4B0B-8020-56B8028103BA}" name="Criteria" dataDxfId="130"/>
    <tableColumn id="2" xr3:uid="{70251BA7-34F0-45A9-AE50-1064B7C397E1}" name="Description" dataDxfId="129"/>
    <tableColumn id="7" xr3:uid="{3B12D565-5237-44E9-95E4-C3908184A052}" name="Priority" dataDxfId="128"/>
    <tableColumn id="8" xr3:uid="{AB4DE35D-AB1C-4F2B-99B7-AE8565E38C6D}" name="Impact" dataDxfId="127"/>
    <tableColumn id="3" xr3:uid="{D0A9FD2E-0B8D-467E-9174-AFAC356C68DA}" name="First Line" dataDxfId="126"/>
    <tableColumn id="4" xr3:uid="{A5DBEA95-92D9-4A6B-98C4-8C942199D09A}" name="Second Line" dataDxfId="125"/>
    <tableColumn id="5" xr3:uid="{5B6D4DE2-BB97-4C3E-8F01-55B7B944D55A}" name="Third Line" dataDxfId="124"/>
    <tableColumn id="6" xr3:uid="{8BE00AC3-0A44-4862-8C26-06923988C7F6}" name="Notes and Actions" dataDxfId="123"/>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A351-FB29-479F-8441-5A3BBE0E2ACC}">
  <dimension ref="A1"/>
  <sheetViews>
    <sheetView zoomScale="130" zoomScaleNormal="130" workbookViewId="0">
      <selection activeCell="K28" sqref="K28"/>
    </sheetView>
  </sheetViews>
  <sheetFormatPr defaultRowHeight="14.4" x14ac:dyDescent="0.3"/>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0F009-AD79-4D75-87D9-FC501CF1BB20}">
  <sheetPr codeName="Sheet1"/>
  <dimension ref="A1:X24"/>
  <sheetViews>
    <sheetView workbookViewId="0">
      <selection activeCell="E13" sqref="E13"/>
    </sheetView>
  </sheetViews>
  <sheetFormatPr defaultRowHeight="14.4" x14ac:dyDescent="0.3"/>
  <cols>
    <col min="1" max="1" width="11.77734375" customWidth="1"/>
    <col min="2" max="2" width="18" customWidth="1"/>
    <col min="3" max="3" width="21" customWidth="1"/>
    <col min="4" max="4" width="17.44140625" customWidth="1"/>
    <col min="5" max="20" width="9.5546875" customWidth="1"/>
  </cols>
  <sheetData>
    <row r="1" spans="1:24" x14ac:dyDescent="0.3">
      <c r="A1" s="1" t="s">
        <v>0</v>
      </c>
      <c r="B1" s="1" t="s">
        <v>1</v>
      </c>
      <c r="C1" s="1" t="s">
        <v>143</v>
      </c>
    </row>
    <row r="2" spans="1:24" x14ac:dyDescent="0.3">
      <c r="A2" t="s">
        <v>2</v>
      </c>
      <c r="B2" t="s">
        <v>2</v>
      </c>
      <c r="C2" t="s">
        <v>140</v>
      </c>
    </row>
    <row r="3" spans="1:24" x14ac:dyDescent="0.3">
      <c r="A3" t="s">
        <v>3</v>
      </c>
      <c r="B3" t="s">
        <v>3</v>
      </c>
      <c r="C3" t="s">
        <v>141</v>
      </c>
    </row>
    <row r="4" spans="1:24" x14ac:dyDescent="0.3">
      <c r="A4" t="s">
        <v>4</v>
      </c>
      <c r="B4" t="s">
        <v>4</v>
      </c>
      <c r="C4" t="s">
        <v>142</v>
      </c>
    </row>
    <row r="7" spans="1:24" x14ac:dyDescent="0.3">
      <c r="D7" s="3" t="s">
        <v>5</v>
      </c>
      <c r="E7" s="3" t="s">
        <v>6</v>
      </c>
      <c r="F7" s="3" t="s">
        <v>7</v>
      </c>
      <c r="G7" s="3" t="s">
        <v>8</v>
      </c>
      <c r="H7" s="3" t="s">
        <v>9</v>
      </c>
      <c r="I7" s="3" t="s">
        <v>10</v>
      </c>
      <c r="J7" s="3" t="s">
        <v>11</v>
      </c>
      <c r="K7" s="3" t="s">
        <v>12</v>
      </c>
      <c r="L7" s="3" t="s">
        <v>13</v>
      </c>
      <c r="M7" s="3" t="s">
        <v>14</v>
      </c>
      <c r="N7" s="3" t="s">
        <v>15</v>
      </c>
      <c r="O7" s="3" t="s">
        <v>16</v>
      </c>
      <c r="P7" s="3" t="s">
        <v>144</v>
      </c>
      <c r="Q7" s="3" t="s">
        <v>177</v>
      </c>
      <c r="R7" s="3" t="s">
        <v>178</v>
      </c>
      <c r="S7" s="132"/>
      <c r="T7" s="132"/>
      <c r="U7" s="132"/>
      <c r="V7" s="132"/>
      <c r="W7" s="132"/>
      <c r="X7" s="132"/>
    </row>
    <row r="8" spans="1:24" x14ac:dyDescent="0.3">
      <c r="D8" s="4">
        <f>IF('Criteria 1'!$D$2="Substantial",1,IF('Criteria 1'!$D$2="Reasonable",2,IF('Criteria 1'!$D$2="Limited",3,0)))</f>
        <v>1</v>
      </c>
      <c r="E8" s="4">
        <f>IF('Criteria 2'!$D$2="Substantial",1,IF('Criteria 2'!$D$2="Reasonable",2,IF('Criteria 2'!$D$2="Limited",3,0)))</f>
        <v>1</v>
      </c>
      <c r="F8" s="4">
        <f>IF('Criteria 3'!$D$2="Substantial",1,IF('Criteria 3'!$D$2="Reasonable",2,IF('Criteria 3'!$D$2="Limited",3,0)))</f>
        <v>1</v>
      </c>
      <c r="G8" s="4">
        <f>IF('Criteria 4'!$D$2="Substantial",1,IF('Criteria 4'!$D$2="Reasonable",2,IF('Criteria 4'!$D$2="Limited",3,0)))</f>
        <v>1</v>
      </c>
      <c r="H8" s="4">
        <f>IF('Criteria 5'!$D$2="Substantial",1,IF('Criteria 5'!$D$2="Reasonable",2,IF('Criteria 5'!$D$2="Limited",3,0)))</f>
        <v>1</v>
      </c>
      <c r="I8" s="4">
        <f>IF('Criteria 6'!$D$2="Substantial",1,IF('Criteria 6'!$D$2="Reasonable",2,IF('Criteria 6'!$D$2="Limited",3,0)))</f>
        <v>1</v>
      </c>
      <c r="J8" s="4">
        <f>IF('Criteria 7'!$D$2="Substantial",1,IF('Criteria 7'!$D$2="Reasonable",2,IF('Criteria 7'!$D$2="Limited",3,0)))</f>
        <v>1</v>
      </c>
      <c r="K8" s="4">
        <f>IF('Criteria 8'!$D$2="Substantial",1,IF('Criteria 8'!$D$2="Reasonable",2,IF('Criteria 8'!$D$2="Limited",3,0)))</f>
        <v>1</v>
      </c>
      <c r="L8" s="4">
        <f>IF('Criteria 9'!$D$2="Substantial",1,IF('Criteria 9'!$D$2="Reasonable",2,IF('Criteria 9'!$D$2="Limited",3,0)))</f>
        <v>1</v>
      </c>
      <c r="M8" s="4">
        <f>IF('Criteria 10'!$D$2="Substantial",1,IF('Criteria 10'!$D$2="Reasonable",2,IF('Criteria 10'!$D$2="Limited",3,0)))</f>
        <v>1</v>
      </c>
      <c r="N8" s="4">
        <f>IF('Criteria 11'!$D$2="Substantial",1,IF('Criteria 11'!$D$2="Reasonable",2,IF('Criteria 11'!$D$2="Limited",3,0)))</f>
        <v>1</v>
      </c>
      <c r="O8" s="4">
        <f>IF('Criteria 12'!$D$2="Substantial",1,IF('Criteria 12'!$D$2="Reasonable",2,IF('Criteria 12'!$D$2="Limited",3,0)))</f>
        <v>1</v>
      </c>
      <c r="P8" s="4">
        <f>IF('Criteria 13'!$D$2="Substantial",1,IF('Criteria 13'!$D$2="Reasonable",2,IF('Criteria 13'!$D$2="Limited",3,0)))</f>
        <v>1</v>
      </c>
      <c r="Q8" s="4">
        <f>IF('Criteria 14'!$D$2="Substantial",1,IF('Criteria 14'!$D$2="Reasonable",2,IF('Criteria 14'!$D$2="Limited",3,0)))</f>
        <v>1</v>
      </c>
      <c r="R8" s="4">
        <f>IF('Criteria 15'!$D$2="Substantial",1,IF('Criteria 15'!$D$2="Reasonable",2,IF('Criteria 15'!$D$2="Limited",3,0)))</f>
        <v>1</v>
      </c>
      <c r="S8" s="133"/>
      <c r="T8" s="133"/>
      <c r="U8" s="133"/>
      <c r="V8" s="133"/>
      <c r="W8" s="133"/>
      <c r="X8" s="133"/>
    </row>
    <row r="9" spans="1:24" x14ac:dyDescent="0.3">
      <c r="A9" s="20"/>
    </row>
    <row r="10" spans="1:24" x14ac:dyDescent="0.3">
      <c r="A10" s="20"/>
      <c r="D10" s="21" t="s">
        <v>140</v>
      </c>
      <c r="E10" s="22">
        <f>COUNTIF($D$8:$R$8,1)</f>
        <v>15</v>
      </c>
    </row>
    <row r="11" spans="1:24" x14ac:dyDescent="0.3">
      <c r="A11" s="20"/>
      <c r="D11" s="21" t="s">
        <v>141</v>
      </c>
      <c r="E11" s="23">
        <f>COUNTIF($D$8:$R$8,2)</f>
        <v>0</v>
      </c>
    </row>
    <row r="12" spans="1:24" x14ac:dyDescent="0.3">
      <c r="A12" s="20"/>
      <c r="D12" s="21" t="s">
        <v>142</v>
      </c>
      <c r="E12" s="24">
        <f>COUNTIF($D$8:$R$8,3)</f>
        <v>0</v>
      </c>
    </row>
    <row r="13" spans="1:24" x14ac:dyDescent="0.3">
      <c r="A13" s="20"/>
    </row>
    <row r="14" spans="1:24" x14ac:dyDescent="0.3">
      <c r="A14" s="20"/>
    </row>
    <row r="15" spans="1:24" x14ac:dyDescent="0.3">
      <c r="A15" s="20"/>
    </row>
    <row r="16" spans="1:24" x14ac:dyDescent="0.3">
      <c r="A16" s="20"/>
    </row>
    <row r="17" spans="1:1" x14ac:dyDescent="0.3">
      <c r="A17" s="20"/>
    </row>
    <row r="18" spans="1:1" x14ac:dyDescent="0.3">
      <c r="A18" s="20"/>
    </row>
    <row r="19" spans="1:1" x14ac:dyDescent="0.3">
      <c r="A19" s="20"/>
    </row>
    <row r="20" spans="1:1" x14ac:dyDescent="0.3">
      <c r="A20" s="20"/>
    </row>
    <row r="21" spans="1:1" x14ac:dyDescent="0.3">
      <c r="A21" s="20"/>
    </row>
    <row r="22" spans="1:1" x14ac:dyDescent="0.3">
      <c r="A22" s="20"/>
    </row>
    <row r="23" spans="1:1" x14ac:dyDescent="0.3">
      <c r="A23" s="20"/>
    </row>
    <row r="24" spans="1:1" x14ac:dyDescent="0.3">
      <c r="A24" s="20"/>
    </row>
  </sheetData>
  <phoneticPr fontId="2"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00B4-0208-4F33-B426-0224EE6FE99E}">
  <sheetPr>
    <tabColor rgb="FF00B050"/>
  </sheetPr>
  <dimension ref="A1:H36"/>
  <sheetViews>
    <sheetView zoomScaleNormal="100" workbookViewId="0">
      <pane xSplit="2" ySplit="3" topLeftCell="C4" activePane="bottomRight" state="frozen"/>
      <selection pane="topRight" activeCell="C1" sqref="C1"/>
      <selection pane="bottomLeft" activeCell="A4" sqref="A4"/>
      <selection pane="bottomRight" activeCell="E15" sqref="E15"/>
    </sheetView>
  </sheetViews>
  <sheetFormatPr defaultRowHeight="14.4" x14ac:dyDescent="0.3"/>
  <cols>
    <col min="1" max="1" width="12" customWidth="1"/>
    <col min="2" max="2" width="78.109375" customWidth="1"/>
    <col min="3" max="4" width="11.109375" customWidth="1"/>
    <col min="5" max="5" width="43.21875" style="101" customWidth="1"/>
    <col min="6" max="6" width="42.88671875" style="101" customWidth="1"/>
    <col min="7" max="7" width="43.33203125" style="101" customWidth="1"/>
    <col min="8" max="8" width="63.21875" style="101" customWidth="1"/>
  </cols>
  <sheetData>
    <row r="1" spans="1:8" s="2" customFormat="1" ht="26.25" customHeight="1" x14ac:dyDescent="0.3">
      <c r="A1" s="103"/>
      <c r="B1" s="102" t="str">
        <f>Dashboard!I4</f>
        <v>Operational Preparedness</v>
      </c>
      <c r="C1" s="108" t="s">
        <v>156</v>
      </c>
      <c r="D1" s="109"/>
      <c r="E1" s="109"/>
      <c r="F1" s="109"/>
      <c r="G1" s="110"/>
      <c r="H1" s="104"/>
    </row>
    <row r="2" spans="1:8" s="92" customFormat="1" ht="63.75" customHeight="1" x14ac:dyDescent="0.3">
      <c r="A2" s="89" t="s">
        <v>22</v>
      </c>
      <c r="B2" s="89" t="s">
        <v>23</v>
      </c>
      <c r="C2" s="89" t="s">
        <v>0</v>
      </c>
      <c r="D2" s="89" t="s">
        <v>1</v>
      </c>
      <c r="E2" s="90" t="s">
        <v>148</v>
      </c>
      <c r="F2" s="90" t="s">
        <v>149</v>
      </c>
      <c r="G2" s="90" t="s">
        <v>150</v>
      </c>
      <c r="H2" s="91" t="s">
        <v>151</v>
      </c>
    </row>
    <row r="3" spans="1:8" s="96" customFormat="1" ht="110.25" customHeight="1" x14ac:dyDescent="0.3">
      <c r="A3" s="93"/>
      <c r="B3" s="93"/>
      <c r="C3" s="93"/>
      <c r="D3" s="93"/>
      <c r="E3" s="94" t="s">
        <v>152</v>
      </c>
      <c r="F3" s="94" t="s">
        <v>153</v>
      </c>
      <c r="G3" s="95" t="s">
        <v>154</v>
      </c>
      <c r="H3" s="94" t="s">
        <v>155</v>
      </c>
    </row>
    <row r="4" spans="1:8" ht="44.25" customHeight="1" x14ac:dyDescent="0.3">
      <c r="A4" s="97">
        <f>Dashboard!A14</f>
        <v>1</v>
      </c>
      <c r="B4" s="27" t="str">
        <f>Dashboard!B14</f>
        <v>Have an operational strategy that is based on a thorough assessment of risk to the community.</v>
      </c>
      <c r="C4" s="105"/>
      <c r="D4" s="105"/>
      <c r="E4" s="98"/>
      <c r="F4" s="98"/>
      <c r="G4" s="98"/>
      <c r="H4" s="98"/>
    </row>
    <row r="5" spans="1:8" ht="172.8" x14ac:dyDescent="0.3">
      <c r="A5" s="97">
        <f>Dashboard!A15</f>
        <v>2</v>
      </c>
      <c r="B5" s="27" t="str">
        <f>Dashboard!B15</f>
        <v>Be able to evidence consideration of and actions taken in relation to the below key activities, when preparing and providing an operational response:
A. legislative responsibilities;
B. data management;
C. risk management;
D. health and safety management;
E. site-specific risk information;
F. emergency response plans;
G. operational assurance;
H. competence and training, including validation and revalidation;
I. organisational learning, including operational learning; and
J.participation in legal proceedings.</v>
      </c>
      <c r="C5" s="105"/>
      <c r="D5" s="105"/>
      <c r="E5" s="98"/>
      <c r="F5" s="98"/>
      <c r="G5" s="98"/>
      <c r="H5" s="98"/>
    </row>
    <row r="6" spans="1:8" ht="73.5" customHeight="1" x14ac:dyDescent="0.3">
      <c r="A6" s="97">
        <f>Dashboard!A16</f>
        <v>3</v>
      </c>
      <c r="B6" s="27" t="str">
        <f>Dashboard!B16</f>
        <v>Undertake all appropriate risk assessments, as required under legislation, to prepare for an operational response.</v>
      </c>
      <c r="C6" s="105"/>
      <c r="D6" s="105"/>
      <c r="E6" s="98"/>
      <c r="F6" s="98"/>
      <c r="G6" s="98"/>
      <c r="H6" s="98"/>
    </row>
    <row r="7" spans="1:8" ht="49.5" customHeight="1" x14ac:dyDescent="0.3">
      <c r="A7" s="97">
        <f>Dashboard!A17</f>
        <v>4</v>
      </c>
      <c r="B7" s="27" t="str">
        <f>Dashboard!B17</f>
        <v>Review existing cover models, resources, equipment and training against all appropriate risk assessments.</v>
      </c>
      <c r="C7" s="105"/>
      <c r="D7" s="105"/>
      <c r="E7" s="98"/>
      <c r="F7" s="98"/>
      <c r="G7" s="98"/>
      <c r="H7" s="98"/>
    </row>
    <row r="8" spans="1:8" ht="39.75" customHeight="1" x14ac:dyDescent="0.3">
      <c r="A8" s="97">
        <f>Dashboard!A18</f>
        <v>5</v>
      </c>
      <c r="B8" s="27" t="str">
        <f>Dashboard!B18</f>
        <v>Carry out capabilities-based planning to support emergency preparedness and response from a national, regional or local level.</v>
      </c>
      <c r="C8" s="105"/>
      <c r="D8" s="105"/>
      <c r="E8" s="98"/>
      <c r="F8" s="98"/>
      <c r="G8" s="98"/>
      <c r="H8" s="98"/>
    </row>
    <row r="9" spans="1:8" ht="51" customHeight="1" x14ac:dyDescent="0.3">
      <c r="A9" s="97">
        <f>Dashboard!A19</f>
        <v>6</v>
      </c>
      <c r="B9" s="27" t="str">
        <f>Dashboard!B19</f>
        <v>Determine its responsibilities for operational response and be fully prepared to deliver them.</v>
      </c>
      <c r="C9" s="105"/>
      <c r="D9" s="105"/>
      <c r="E9" s="98"/>
      <c r="F9" s="98"/>
      <c r="G9" s="98"/>
      <c r="H9" s="98"/>
    </row>
    <row r="10" spans="1:8" ht="48" customHeight="1" x14ac:dyDescent="0.3">
      <c r="A10" s="97">
        <f>Dashboard!A20</f>
        <v>7</v>
      </c>
      <c r="B10" s="27" t="str">
        <f>Dashboard!B20</f>
        <v>Have a health and safety policy for the operational and fire control environment that clearly outlines the responsible parties and their obligations.</v>
      </c>
      <c r="C10" s="105"/>
      <c r="D10" s="105"/>
      <c r="E10" s="98"/>
      <c r="F10" s="98"/>
      <c r="G10" s="98"/>
      <c r="H10" s="98"/>
    </row>
    <row r="11" spans="1:8" ht="43.5" customHeight="1" x14ac:dyDescent="0.3">
      <c r="A11" s="97">
        <f>Dashboard!A21</f>
        <v>8</v>
      </c>
      <c r="B11" s="27" t="str">
        <f>Dashboard!B21</f>
        <v>Undertake a review of how the organisation is structured and functions, to confirm its ability to support operational preparedness; if there are any gaps identified there should be a clear plan for making appropriate changes.</v>
      </c>
      <c r="C11" s="105"/>
      <c r="D11" s="105"/>
      <c r="E11" s="98"/>
      <c r="F11" s="98"/>
      <c r="G11" s="98"/>
      <c r="H11" s="98"/>
    </row>
    <row r="12" spans="1:8" ht="73.5" customHeight="1" x14ac:dyDescent="0.3">
      <c r="A12" s="97">
        <f>Dashboard!A22</f>
        <v>9</v>
      </c>
      <c r="B12" s="27" t="str">
        <f>Dashboard!B22</f>
        <v>Develop and embed operational policies, procedures and tailored guidance based on the NFCC Operational Guidance, unless by evidenced exception its content is not relevant to the service.</v>
      </c>
      <c r="C12" s="105"/>
      <c r="D12" s="105"/>
      <c r="E12" s="98"/>
      <c r="F12" s="98"/>
      <c r="G12" s="98"/>
      <c r="H12" s="98"/>
    </row>
    <row r="13" spans="1:8" ht="57.6" x14ac:dyDescent="0.3">
      <c r="A13" s="97">
        <f>Dashboard!A23</f>
        <v>10</v>
      </c>
      <c r="B13" s="27" t="str">
        <f>Dashboard!B23</f>
        <v>Deliver the strategic actions provided in the suite of NFCC Operational Guidance and Fire Control Guidance frameworks, unless by evidenced exception a strategic action is not relevant to the service; the strategic gap analysis tool may be used to support this process.</v>
      </c>
      <c r="C13" s="105"/>
      <c r="D13" s="105"/>
      <c r="E13" s="98"/>
      <c r="F13" s="98"/>
      <c r="G13" s="98"/>
      <c r="H13" s="98"/>
    </row>
    <row r="14" spans="1:8" ht="51" customHeight="1" x14ac:dyDescent="0.3">
      <c r="A14" s="97">
        <f>Dashboard!A24</f>
        <v>11</v>
      </c>
      <c r="B14" s="27" t="str">
        <f>Dashboard!B24</f>
        <v>Train its operational and fire control employees to carry out operational activities safely and effectively; this includes the ability to recognise hazards and use control measures to reduce the risks arising from those hazards.</v>
      </c>
      <c r="C14" s="105"/>
      <c r="D14" s="105"/>
      <c r="E14" s="98"/>
      <c r="F14" s="98"/>
      <c r="G14" s="98"/>
      <c r="H14" s="98"/>
    </row>
    <row r="15" spans="1:8" ht="66" customHeight="1" x14ac:dyDescent="0.3">
      <c r="A15" s="97">
        <f>Dashboard!A25</f>
        <v>12</v>
      </c>
      <c r="B15" s="27" t="str">
        <f>Dashboard!B25</f>
        <v>Align relevant policies, procedures and tailored guidance in preparation for working with other fire and rescue services, National Resilience, other Category 1 and Category 2 responders and Local Resilience Forums, to improve its operational response to multi-agency incidents.</v>
      </c>
      <c r="C15" s="105"/>
      <c r="D15" s="105"/>
      <c r="E15" s="98"/>
      <c r="F15" s="98"/>
      <c r="G15" s="98"/>
      <c r="H15" s="98"/>
    </row>
    <row r="16" spans="1:8" ht="66" customHeight="1" x14ac:dyDescent="0.3">
      <c r="A16" s="97">
        <f>Dashboard!A26</f>
        <v>13</v>
      </c>
      <c r="B16" s="27" t="str">
        <f>Dashboard!B26</f>
        <v>Have processes in place for capturing learning:
A. at incidents
B. post-incident
C. as a result of training exercises undertaken both internally and multi-agency / cross border
D. as a result of near miss or accident investigations that may be relevant to operational response
E. from any other sources</v>
      </c>
      <c r="C16" s="27"/>
      <c r="D16" s="27"/>
      <c r="E16" s="98"/>
      <c r="F16" s="98"/>
      <c r="G16" s="98"/>
      <c r="H16" s="98"/>
    </row>
    <row r="17" spans="1:8" ht="62.25" customHeight="1" x14ac:dyDescent="0.3">
      <c r="A17" s="97">
        <f>Dashboard!A27</f>
        <v>14</v>
      </c>
      <c r="B17" s="27" t="str">
        <f>Dashboard!B27</f>
        <v>Use the Training Specifications to inform its training needs analysis.</v>
      </c>
      <c r="C17" s="105"/>
      <c r="D17" s="105"/>
      <c r="E17" s="98"/>
      <c r="F17" s="98"/>
      <c r="G17" s="98"/>
      <c r="H17" s="98"/>
    </row>
    <row r="18" spans="1:8" ht="41.25" customHeight="1" x14ac:dyDescent="0.3">
      <c r="A18" s="97">
        <f>Dashboard!A28</f>
        <v>15</v>
      </c>
      <c r="B18" s="27" t="str">
        <f>Dashboard!B28</f>
        <v>Work within regional, national or thematic groups to develop and improve its policies, procedures, tailored guidance and training for operational response.</v>
      </c>
      <c r="C18" s="105"/>
      <c r="D18" s="105"/>
      <c r="E18" s="98"/>
      <c r="F18" s="98"/>
      <c r="G18" s="98"/>
      <c r="H18" s="98"/>
    </row>
    <row r="19" spans="1:8" ht="144" customHeight="1" x14ac:dyDescent="0.3">
      <c r="A19" s="97"/>
      <c r="B19" s="27"/>
      <c r="C19" s="105"/>
      <c r="D19" s="105"/>
      <c r="E19" s="98"/>
      <c r="F19" s="98"/>
      <c r="G19" s="98"/>
      <c r="H19" s="98"/>
    </row>
    <row r="20" spans="1:8" ht="62.25" customHeight="1" x14ac:dyDescent="0.3">
      <c r="A20" s="97"/>
      <c r="B20" s="27"/>
      <c r="C20" s="105"/>
      <c r="D20" s="105"/>
      <c r="E20" s="98"/>
      <c r="F20" s="98"/>
      <c r="G20" s="98"/>
      <c r="H20" s="98"/>
    </row>
    <row r="21" spans="1:8" ht="67.5" customHeight="1" x14ac:dyDescent="0.3">
      <c r="A21" s="97"/>
      <c r="B21" s="27"/>
      <c r="C21" s="105"/>
      <c r="D21" s="105"/>
      <c r="E21" s="98"/>
      <c r="F21" s="98"/>
      <c r="G21" s="98"/>
      <c r="H21" s="98"/>
    </row>
    <row r="22" spans="1:8" ht="110.25" customHeight="1" x14ac:dyDescent="0.3">
      <c r="A22" s="97"/>
      <c r="B22" s="27"/>
      <c r="C22" s="105"/>
      <c r="D22" s="105"/>
      <c r="E22" s="98"/>
      <c r="F22" s="98"/>
      <c r="G22" s="98"/>
      <c r="H22" s="98"/>
    </row>
    <row r="23" spans="1:8" ht="54" customHeight="1" x14ac:dyDescent="0.3">
      <c r="A23" s="97"/>
      <c r="B23" s="27"/>
      <c r="C23" s="105"/>
      <c r="D23" s="105"/>
      <c r="E23" s="98"/>
      <c r="F23" s="98"/>
      <c r="G23" s="98"/>
      <c r="H23" s="98"/>
    </row>
    <row r="24" spans="1:8" ht="54.9" customHeight="1" x14ac:dyDescent="0.3">
      <c r="A24" s="97"/>
      <c r="B24" s="27"/>
      <c r="C24" s="105"/>
      <c r="D24" s="105"/>
      <c r="E24" s="98"/>
      <c r="F24" s="98"/>
      <c r="G24" s="98"/>
      <c r="H24" s="98"/>
    </row>
    <row r="25" spans="1:8" ht="120" customHeight="1" x14ac:dyDescent="0.3">
      <c r="A25" s="97"/>
      <c r="B25" s="27"/>
      <c r="C25" s="105"/>
      <c r="D25" s="105"/>
      <c r="E25" s="98"/>
      <c r="F25" s="98"/>
      <c r="G25" s="98"/>
      <c r="H25" s="98"/>
    </row>
    <row r="26" spans="1:8" ht="68.25" customHeight="1" x14ac:dyDescent="0.3">
      <c r="A26" s="97"/>
      <c r="B26" s="27"/>
      <c r="C26" s="105"/>
      <c r="D26" s="105"/>
      <c r="E26" s="98"/>
      <c r="F26" s="98"/>
      <c r="G26" s="98"/>
      <c r="H26" s="98"/>
    </row>
    <row r="27" spans="1:8" ht="57.75" customHeight="1" x14ac:dyDescent="0.3">
      <c r="A27" s="97"/>
      <c r="B27" s="27"/>
      <c r="C27" s="105"/>
      <c r="D27" s="105"/>
      <c r="E27" s="98"/>
      <c r="F27" s="98"/>
      <c r="G27" s="98"/>
      <c r="H27" s="98"/>
    </row>
    <row r="28" spans="1:8" ht="27" customHeight="1" x14ac:dyDescent="0.3">
      <c r="A28" s="97"/>
      <c r="B28" s="27"/>
      <c r="C28" s="105"/>
      <c r="D28" s="105"/>
      <c r="E28" s="98"/>
      <c r="F28" s="98"/>
      <c r="G28" s="98"/>
      <c r="H28" s="98"/>
    </row>
    <row r="29" spans="1:8" ht="55.5" customHeight="1" x14ac:dyDescent="0.3">
      <c r="A29" s="100"/>
      <c r="B29" s="99"/>
      <c r="C29" s="105"/>
      <c r="D29" s="105"/>
      <c r="E29" s="98"/>
      <c r="F29" s="98"/>
      <c r="G29" s="98"/>
      <c r="H29" s="98"/>
    </row>
    <row r="30" spans="1:8" ht="66.75" customHeight="1" x14ac:dyDescent="0.3">
      <c r="A30" s="100"/>
      <c r="B30" s="99"/>
      <c r="C30" s="105"/>
      <c r="D30" s="105"/>
      <c r="E30" s="98"/>
      <c r="F30" s="98"/>
      <c r="G30" s="98"/>
      <c r="H30" s="98"/>
    </row>
    <row r="31" spans="1:8" ht="54" customHeight="1" x14ac:dyDescent="0.3">
      <c r="A31" s="100"/>
      <c r="B31" s="99"/>
      <c r="C31" s="105"/>
      <c r="D31" s="105"/>
      <c r="E31" s="98"/>
      <c r="F31" s="98"/>
      <c r="G31" s="98"/>
      <c r="H31" s="98"/>
    </row>
    <row r="32" spans="1:8" ht="52.5" customHeight="1" x14ac:dyDescent="0.3">
      <c r="A32" s="100"/>
      <c r="B32" s="99"/>
      <c r="C32" s="105"/>
      <c r="D32" s="105"/>
      <c r="E32" s="98"/>
      <c r="F32" s="98"/>
      <c r="G32" s="98"/>
      <c r="H32" s="98"/>
    </row>
    <row r="33" spans="1:8" ht="57.75" customHeight="1" x14ac:dyDescent="0.3">
      <c r="A33" s="100"/>
      <c r="B33" s="99"/>
      <c r="C33" s="105"/>
      <c r="D33" s="105"/>
      <c r="E33" s="98"/>
      <c r="F33" s="98"/>
      <c r="G33" s="98"/>
      <c r="H33" s="98"/>
    </row>
    <row r="34" spans="1:8" ht="51" customHeight="1" x14ac:dyDescent="0.3">
      <c r="A34" s="97"/>
      <c r="B34" s="27"/>
      <c r="C34" s="105"/>
      <c r="D34" s="105"/>
      <c r="E34" s="98"/>
      <c r="F34" s="98"/>
      <c r="G34" s="98"/>
      <c r="H34" s="98"/>
    </row>
    <row r="35" spans="1:8" ht="67.5" customHeight="1" x14ac:dyDescent="0.3">
      <c r="A35" s="97"/>
      <c r="B35" s="27"/>
      <c r="C35" s="105"/>
      <c r="D35" s="105"/>
      <c r="E35" s="98"/>
      <c r="F35" s="98"/>
      <c r="G35" s="98"/>
      <c r="H35" s="98"/>
    </row>
    <row r="36" spans="1:8" ht="39.75" customHeight="1" x14ac:dyDescent="0.3">
      <c r="A36" s="97"/>
      <c r="B36" s="27"/>
      <c r="C36" s="105"/>
      <c r="D36" s="105"/>
      <c r="E36" s="98"/>
      <c r="F36" s="98"/>
      <c r="G36" s="98"/>
      <c r="H36" s="98"/>
    </row>
  </sheetData>
  <mergeCells count="1">
    <mergeCell ref="C1:G1"/>
  </mergeCells>
  <phoneticPr fontId="2" type="noConversion"/>
  <pageMargins left="0.70866141732283472" right="0.70866141732283472" top="0.74803149606299213" bottom="0.74803149606299213" header="0.31496062992125984" footer="0.31496062992125984"/>
  <pageSetup paperSize="8" scale="65" orientation="landscape" horizontalDpi="4294967293" verticalDpi="0" r:id="rId1"/>
  <rowBreaks count="2" manualBreakCount="2">
    <brk id="16" max="16383" man="1"/>
    <brk id="26" max="16383" man="1"/>
  </rowBreak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AE8CA039-6867-4718-89F4-7606AD76853F}">
            <xm:f>NOT(ISERROR(SEARCH(#REF!,E3)))</xm:f>
            <xm:f>#REF!</xm:f>
            <x14:dxf>
              <fill>
                <patternFill>
                  <bgColor theme="4" tint="0.79998168889431442"/>
                </patternFill>
              </fill>
            </x14:dxf>
          </x14:cfRule>
          <x14:cfRule type="containsText" priority="2" operator="containsText" id="{59660CCF-B040-4FE7-A02E-3FAEC64CA145}">
            <xm:f>NOT(ISERROR(SEARCH(#REF!,E3)))</xm:f>
            <xm:f>#REF!</xm:f>
            <x14:dxf>
              <fill>
                <patternFill>
                  <bgColor theme="4" tint="0.39994506668294322"/>
                </patternFill>
              </fill>
            </x14:dxf>
          </x14:cfRule>
          <x14:cfRule type="containsText" priority="3" operator="containsText" id="{3D48447D-44CB-468D-A5C9-493BC18C87D3}">
            <xm:f>NOT(ISERROR(SEARCH(#REF!,E3)))</xm:f>
            <xm:f>#REF!</xm:f>
            <x14:dxf>
              <font>
                <color theme="0"/>
              </font>
              <fill>
                <patternFill>
                  <bgColor theme="4" tint="-0.24994659260841701"/>
                </patternFill>
              </fill>
            </x14:dxf>
          </x14:cfRule>
          <xm:sqref>E3:F36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519A8B3-7738-4F8B-91D1-721FAA6317B0}">
          <x14:formula1>
            <xm:f>Lists!$A$2:$A$4</xm:f>
          </x14:formula1>
          <xm:sqref>C4:C36</xm:sqref>
        </x14:dataValidation>
        <x14:dataValidation type="list" allowBlank="1" showInputMessage="1" showErrorMessage="1" xr:uid="{7A979CC6-C158-46AA-8D3D-04C4DCC3C0A5}">
          <x14:formula1>
            <xm:f>Lists!$B$2:$B$4</xm:f>
          </x14:formula1>
          <xm:sqref>D4:D36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84F68-EC5C-4D2A-94C7-582ACBA06F91}">
  <sheetPr codeName="Sheet3">
    <tabColor rgb="FF0070C0"/>
  </sheetPr>
  <dimension ref="A2:L30"/>
  <sheetViews>
    <sheetView showGridLines="0" tabSelected="1" zoomScale="90" zoomScaleNormal="90" workbookViewId="0">
      <selection activeCell="B26" sqref="B26"/>
    </sheetView>
  </sheetViews>
  <sheetFormatPr defaultColWidth="9" defaultRowHeight="18" customHeight="1" x14ac:dyDescent="0.3"/>
  <cols>
    <col min="1" max="1" width="9" style="2"/>
    <col min="2" max="2" width="53.5546875" style="2" customWidth="1"/>
    <col min="3" max="11" width="8.77734375" style="2" customWidth="1"/>
    <col min="12" max="16384" width="9" style="2"/>
  </cols>
  <sheetData>
    <row r="2" spans="1:12" ht="25.5" customHeight="1" x14ac:dyDescent="0.3"/>
    <row r="4" spans="1:12" ht="21.75" customHeight="1" x14ac:dyDescent="0.3">
      <c r="E4" s="111" t="s">
        <v>147</v>
      </c>
      <c r="F4" s="111"/>
      <c r="G4" s="111"/>
      <c r="H4" s="42"/>
      <c r="I4" s="112" t="s">
        <v>193</v>
      </c>
      <c r="J4" s="113"/>
      <c r="K4" s="113"/>
      <c r="L4" s="114"/>
    </row>
    <row r="5" spans="1:12" ht="18" customHeight="1" thickBot="1" x14ac:dyDescent="0.35"/>
    <row r="6" spans="1:12" ht="20.7" customHeight="1" thickTop="1" thickBot="1" x14ac:dyDescent="0.35">
      <c r="B6" s="131" t="s">
        <v>17</v>
      </c>
      <c r="C6" s="131"/>
      <c r="D6" s="131"/>
      <c r="E6" s="131"/>
      <c r="F6" s="131"/>
      <c r="G6" s="131"/>
      <c r="I6" s="121" t="s">
        <v>146</v>
      </c>
      <c r="J6" s="122"/>
      <c r="K6" s="122"/>
      <c r="L6" s="123"/>
    </row>
    <row r="7" spans="1:12" ht="20.7" customHeight="1" thickBot="1" x14ac:dyDescent="0.35">
      <c r="B7" s="19" t="s">
        <v>18</v>
      </c>
      <c r="C7" s="130"/>
      <c r="D7" s="130"/>
      <c r="E7" s="130"/>
      <c r="F7" s="130"/>
      <c r="G7" s="130"/>
      <c r="I7" s="124"/>
      <c r="J7" s="125"/>
      <c r="K7" s="125"/>
      <c r="L7" s="126"/>
    </row>
    <row r="8" spans="1:12" ht="20.7" customHeight="1" thickBot="1" x14ac:dyDescent="0.35">
      <c r="B8" s="19" t="s">
        <v>19</v>
      </c>
      <c r="C8" s="130"/>
      <c r="D8" s="130"/>
      <c r="E8" s="130"/>
      <c r="F8" s="130"/>
      <c r="G8" s="130"/>
      <c r="I8" s="124"/>
      <c r="J8" s="125"/>
      <c r="K8" s="125"/>
      <c r="L8" s="126"/>
    </row>
    <row r="9" spans="1:12" ht="20.7" customHeight="1" thickBot="1" x14ac:dyDescent="0.35">
      <c r="B9" s="19" t="s">
        <v>20</v>
      </c>
      <c r="C9" s="130"/>
      <c r="D9" s="130"/>
      <c r="E9" s="130"/>
      <c r="F9" s="130"/>
      <c r="G9" s="130"/>
      <c r="I9" s="124"/>
      <c r="J9" s="125"/>
      <c r="K9" s="125"/>
      <c r="L9" s="126"/>
    </row>
    <row r="10" spans="1:12" ht="20.7" customHeight="1" thickBot="1" x14ac:dyDescent="0.35">
      <c r="B10" s="19" t="s">
        <v>21</v>
      </c>
      <c r="C10" s="130"/>
      <c r="D10" s="130"/>
      <c r="E10" s="130"/>
      <c r="F10" s="130"/>
      <c r="G10" s="130"/>
      <c r="I10" s="127"/>
      <c r="J10" s="128"/>
      <c r="K10" s="128"/>
      <c r="L10" s="129"/>
    </row>
    <row r="11" spans="1:12" ht="18" customHeight="1" x14ac:dyDescent="0.3">
      <c r="B11" s="18"/>
      <c r="C11" s="18"/>
      <c r="D11"/>
    </row>
    <row r="12" spans="1:12" ht="18" customHeight="1" x14ac:dyDescent="0.3">
      <c r="A12" s="115" t="s">
        <v>22</v>
      </c>
      <c r="B12" s="115" t="s">
        <v>23</v>
      </c>
      <c r="C12" s="119" t="s">
        <v>0</v>
      </c>
      <c r="D12" s="119"/>
      <c r="E12" s="119"/>
      <c r="F12" s="120" t="s">
        <v>1</v>
      </c>
      <c r="G12" s="120"/>
      <c r="H12" s="120"/>
      <c r="I12" s="116" t="s">
        <v>143</v>
      </c>
      <c r="J12" s="117"/>
      <c r="K12" s="117"/>
      <c r="L12" s="118"/>
    </row>
    <row r="13" spans="1:12" s="5" customFormat="1" ht="31.2" customHeight="1" x14ac:dyDescent="0.3">
      <c r="A13" s="115"/>
      <c r="B13" s="115"/>
      <c r="C13" s="6" t="s">
        <v>4</v>
      </c>
      <c r="D13" s="7" t="s">
        <v>3</v>
      </c>
      <c r="E13" s="8" t="s">
        <v>2</v>
      </c>
      <c r="F13" s="6" t="s">
        <v>4</v>
      </c>
      <c r="G13" s="7" t="s">
        <v>3</v>
      </c>
      <c r="H13" s="8" t="s">
        <v>2</v>
      </c>
      <c r="I13" s="9" t="s">
        <v>140</v>
      </c>
      <c r="J13" s="10" t="s">
        <v>141</v>
      </c>
      <c r="K13" s="11" t="s">
        <v>142</v>
      </c>
      <c r="L13" s="14" t="s">
        <v>24</v>
      </c>
    </row>
    <row r="14" spans="1:12" ht="82.5" customHeight="1" x14ac:dyDescent="0.3">
      <c r="A14" s="3">
        <v>1</v>
      </c>
      <c r="B14" s="12" t="s">
        <v>179</v>
      </c>
      <c r="C14" s="16">
        <f>COUNTIF('Criteria 1'!$B$3:$B$50,"Low")</f>
        <v>0</v>
      </c>
      <c r="D14" s="16">
        <f>COUNTIF('Criteria 1'!$B$3:$B$50,"Medium")</f>
        <v>0</v>
      </c>
      <c r="E14" s="16">
        <f>COUNTIF('Criteria 1'!$B$3:$B$50,"High")</f>
        <v>0</v>
      </c>
      <c r="F14" s="17">
        <f>COUNTIF('Criteria 1'!$C$3:$C$50,"Low")</f>
        <v>0</v>
      </c>
      <c r="G14" s="17">
        <f>COUNTIF('Criteria 1'!$C$3:$C$50,"Medium")</f>
        <v>0</v>
      </c>
      <c r="H14" s="17">
        <f>COUNTIF('Criteria 1'!$C$3:$C$50,"High")</f>
        <v>0</v>
      </c>
      <c r="I14" s="15">
        <f>COUNTIF('Criteria 1'!$D$3:$D$50,"Substantial")</f>
        <v>0</v>
      </c>
      <c r="J14" s="15">
        <f>COUNTIF('Criteria 1'!$D$3:$D$50,"Reasonable")</f>
        <v>0</v>
      </c>
      <c r="K14" s="15">
        <f>COUNTIF('Criteria 1'!$D$3:$D$50,"Limited")</f>
        <v>0</v>
      </c>
      <c r="L14" s="13"/>
    </row>
    <row r="15" spans="1:12" ht="201.6" x14ac:dyDescent="0.3">
      <c r="A15" s="3">
        <v>2</v>
      </c>
      <c r="B15" s="12" t="s">
        <v>192</v>
      </c>
      <c r="C15" s="16">
        <f>COUNTIF('Criteria 2'!$B$3:$B$50,"Low")</f>
        <v>0</v>
      </c>
      <c r="D15" s="16">
        <f>COUNTIF('Criteria 2'!$B$3:$B$50,"Medium")</f>
        <v>0</v>
      </c>
      <c r="E15" s="16">
        <f>COUNTIF('Criteria 2'!$B$3:$B$50,"High")</f>
        <v>0</v>
      </c>
      <c r="F15" s="17">
        <f>COUNTIF('Criteria 2'!$C$3:$C$50,"Low")</f>
        <v>0</v>
      </c>
      <c r="G15" s="17">
        <f>COUNTIF('Criteria 2'!$C$3:$C$50,"Medium")</f>
        <v>0</v>
      </c>
      <c r="H15" s="17">
        <f>COUNTIF('Criteria 2'!$C$3:$C$50,"High")</f>
        <v>0</v>
      </c>
      <c r="I15" s="15">
        <f>COUNTIF('Criteria 2'!$D$3:$D$50,"Substantial")</f>
        <v>0</v>
      </c>
      <c r="J15" s="15">
        <f>COUNTIF('Criteria 2'!$D$3:$D$50,"Reasonable")</f>
        <v>0</v>
      </c>
      <c r="K15" s="15">
        <f>COUNTIF('Criteria 2'!$D$3:$D$50,"Limited")</f>
        <v>0</v>
      </c>
      <c r="L15" s="13"/>
    </row>
    <row r="16" spans="1:12" ht="59.25" customHeight="1" x14ac:dyDescent="0.3">
      <c r="A16" s="3">
        <v>3</v>
      </c>
      <c r="B16" s="12" t="s">
        <v>180</v>
      </c>
      <c r="C16" s="16">
        <f>COUNTIF('Criteria 3'!$B$3:$B$50,"Low")</f>
        <v>0</v>
      </c>
      <c r="D16" s="16">
        <f>COUNTIF('Criteria 3'!$B$3:$B$50,"Medium")</f>
        <v>0</v>
      </c>
      <c r="E16" s="16">
        <f>COUNTIF('Criteria 3'!$B$3:$B$50,"High")</f>
        <v>0</v>
      </c>
      <c r="F16" s="17">
        <f>COUNTIF('Criteria 3'!$C$3:$C$50,"Low")</f>
        <v>0</v>
      </c>
      <c r="G16" s="17">
        <f>COUNTIF('Criteria 3'!$C$3:$C$50,"Medium")</f>
        <v>0</v>
      </c>
      <c r="H16" s="17">
        <f>COUNTIF('Criteria 3'!$C$3:$C$50,"High")</f>
        <v>0</v>
      </c>
      <c r="I16" s="15">
        <f>COUNTIF('Criteria 3'!$D$3:$D$50,"Substantial")</f>
        <v>0</v>
      </c>
      <c r="J16" s="15">
        <f>COUNTIF('Criteria 3'!$D$3:$D$50,"Reasonable")</f>
        <v>0</v>
      </c>
      <c r="K16" s="15">
        <f>COUNTIF('Criteria 3'!$D$3:$D$50,"Limited")</f>
        <v>0</v>
      </c>
      <c r="L16" s="13"/>
    </row>
    <row r="17" spans="1:12" ht="46.5" customHeight="1" x14ac:dyDescent="0.3">
      <c r="A17" s="3">
        <v>4</v>
      </c>
      <c r="B17" s="12" t="s">
        <v>181</v>
      </c>
      <c r="C17" s="16">
        <f>COUNTIF('Criteria 4'!$B$3:$B$50,"Low")</f>
        <v>0</v>
      </c>
      <c r="D17" s="16">
        <f>COUNTIF('Criteria 4'!$B$3:$B$50,"Medium")</f>
        <v>0</v>
      </c>
      <c r="E17" s="16">
        <f>COUNTIF('Criteria 4'!$B$3:$B$50,"High")</f>
        <v>0</v>
      </c>
      <c r="F17" s="17">
        <f>COUNTIF('Criteria 4'!$C$3:$C$50,"Low")</f>
        <v>0</v>
      </c>
      <c r="G17" s="17">
        <f>COUNTIF('Criteria 4'!$C$3:$C$50,"Medium")</f>
        <v>0</v>
      </c>
      <c r="H17" s="17">
        <f>COUNTIF('Criteria 4'!$C$3:$C$50,"High")</f>
        <v>0</v>
      </c>
      <c r="I17" s="15">
        <f>COUNTIF('Criteria 4'!$D$3:$D$50,"Substantial")</f>
        <v>0</v>
      </c>
      <c r="J17" s="15">
        <f>COUNTIF('Criteria 4'!$D$3:$D$50,"Reasonable")</f>
        <v>0</v>
      </c>
      <c r="K17" s="15">
        <f>COUNTIF('Criteria 4'!$D$3:$D$50,"Limited")</f>
        <v>0</v>
      </c>
      <c r="L17" s="13"/>
    </row>
    <row r="18" spans="1:12" ht="60.75" customHeight="1" x14ac:dyDescent="0.3">
      <c r="A18" s="3">
        <v>5</v>
      </c>
      <c r="B18" s="12" t="s">
        <v>182</v>
      </c>
      <c r="C18" s="16">
        <f>COUNTIF('Criteria 5'!$B$3:$B$50,"Low")</f>
        <v>0</v>
      </c>
      <c r="D18" s="16">
        <f>COUNTIF('Criteria 5'!$B$3:$B$50,"Medium")</f>
        <v>0</v>
      </c>
      <c r="E18" s="16">
        <f>COUNTIF('Criteria 5'!$B$3:$B$50,"High")</f>
        <v>0</v>
      </c>
      <c r="F18" s="17">
        <f>COUNTIF('Criteria 5'!$C$3:$C$50,"Low")</f>
        <v>0</v>
      </c>
      <c r="G18" s="17">
        <f>COUNTIF('Criteria 5'!$C$3:$C$50,"Medium")</f>
        <v>0</v>
      </c>
      <c r="H18" s="17">
        <f>COUNTIF('Criteria 5'!$C$3:$C$50,"High")</f>
        <v>0</v>
      </c>
      <c r="I18" s="15">
        <f>COUNTIF('Criteria 5'!$D$3:$D$50,"Substantial")</f>
        <v>0</v>
      </c>
      <c r="J18" s="15">
        <f>COUNTIF('Criteria 5'!$D$3:$D$50,"Reasonable")</f>
        <v>0</v>
      </c>
      <c r="K18" s="15">
        <f>COUNTIF('Criteria 5'!$D$3:$D$50,"Limited")</f>
        <v>0</v>
      </c>
      <c r="L18" s="13"/>
    </row>
    <row r="19" spans="1:12" ht="68.25" customHeight="1" x14ac:dyDescent="0.3">
      <c r="A19" s="3">
        <v>6</v>
      </c>
      <c r="B19" s="12" t="s">
        <v>183</v>
      </c>
      <c r="C19" s="16">
        <f>COUNTIF('Criteria 6'!$B$3:$B$50,"Low")</f>
        <v>0</v>
      </c>
      <c r="D19" s="16">
        <f>COUNTIF('Criteria 6'!$B$3:$B$50,"Medium")</f>
        <v>0</v>
      </c>
      <c r="E19" s="16">
        <f>COUNTIF('Criteria 6'!$B$3:$B$50,"High")</f>
        <v>0</v>
      </c>
      <c r="F19" s="17">
        <f>COUNTIF('Criteria 6'!$C$3:$C$50,"Low")</f>
        <v>0</v>
      </c>
      <c r="G19" s="17">
        <f>COUNTIF('Criteria 6'!$C$3:$C$50,"Medium")</f>
        <v>0</v>
      </c>
      <c r="H19" s="17">
        <f>COUNTIF('Criteria 6'!$C$3:$C$50,"High")</f>
        <v>0</v>
      </c>
      <c r="I19" s="15">
        <f>COUNTIF('Criteria 6'!$D$3:$D$50,"Substantial")</f>
        <v>0</v>
      </c>
      <c r="J19" s="15">
        <f>COUNTIF('Criteria 6'!$D$3:$D$50,"Reasonable")</f>
        <v>0</v>
      </c>
      <c r="K19" s="15">
        <f>COUNTIF('Criteria 6'!$D$3:$D$50,"Limited")</f>
        <v>0</v>
      </c>
      <c r="L19" s="13"/>
    </row>
    <row r="20" spans="1:12" ht="55.5" customHeight="1" x14ac:dyDescent="0.3">
      <c r="A20" s="3">
        <v>7</v>
      </c>
      <c r="B20" s="12" t="s">
        <v>184</v>
      </c>
      <c r="C20" s="16">
        <f>COUNTIF('Criteria 7'!$B$3:$B$50,"Low")</f>
        <v>0</v>
      </c>
      <c r="D20" s="16">
        <f>COUNTIF('Criteria 7'!$B$3:$B$50,"Medium")</f>
        <v>0</v>
      </c>
      <c r="E20" s="16">
        <f>COUNTIF('Criteria 7'!$B$3:$B$50,"High")</f>
        <v>0</v>
      </c>
      <c r="F20" s="17">
        <f>COUNTIF('Criteria 7'!$C$3:$C$50,"Low")</f>
        <v>0</v>
      </c>
      <c r="G20" s="17">
        <f>COUNTIF('Criteria 7'!$C$3:$C$50,"Medium")</f>
        <v>0</v>
      </c>
      <c r="H20" s="17">
        <f>COUNTIF('Criteria 7'!$C$3:$C$50,"High")</f>
        <v>0</v>
      </c>
      <c r="I20" s="15">
        <f>COUNTIF('Criteria 7'!$D$3:$D$50,"Substantial")</f>
        <v>0</v>
      </c>
      <c r="J20" s="15">
        <f>COUNTIF('Criteria 7'!$D$3:$D$50,"Reasonable")</f>
        <v>0</v>
      </c>
      <c r="K20" s="15">
        <f>COUNTIF('Criteria 7'!$D$3:$D$50,"Limited")</f>
        <v>0</v>
      </c>
      <c r="L20" s="13"/>
    </row>
    <row r="21" spans="1:12" ht="60.75" customHeight="1" x14ac:dyDescent="0.3">
      <c r="A21" s="3">
        <v>8</v>
      </c>
      <c r="B21" s="12" t="s">
        <v>185</v>
      </c>
      <c r="C21" s="16">
        <f>COUNTIF('Criteria 8'!$B$3:$B$50,"Low")</f>
        <v>0</v>
      </c>
      <c r="D21" s="16">
        <f>COUNTIF('Criteria 8'!$B$3:$B$50,"Medium")</f>
        <v>0</v>
      </c>
      <c r="E21" s="16">
        <f>COUNTIF('Criteria 8'!$B$3:$B$50,"High")</f>
        <v>0</v>
      </c>
      <c r="F21" s="17">
        <f>COUNTIF('Criteria 8'!$C$3:$C$50,"Low")</f>
        <v>0</v>
      </c>
      <c r="G21" s="17">
        <f>COUNTIF('Criteria 8'!$C$3:$C$50,"Medium")</f>
        <v>0</v>
      </c>
      <c r="H21" s="17">
        <f>COUNTIF('Criteria 8'!$C$3:$C$50,"High")</f>
        <v>0</v>
      </c>
      <c r="I21" s="15">
        <f>COUNTIF('Criteria 8'!$D$3:$D$50,"Substantial")</f>
        <v>0</v>
      </c>
      <c r="J21" s="15">
        <f>COUNTIF('Criteria 8'!$D$3:$D$50,"Reasonable")</f>
        <v>0</v>
      </c>
      <c r="K21" s="15">
        <f>COUNTIF('Criteria 8'!$D$3:$D$50,"Limited")</f>
        <v>0</v>
      </c>
      <c r="L21" s="13"/>
    </row>
    <row r="22" spans="1:12" ht="57.6" x14ac:dyDescent="0.3">
      <c r="A22" s="3">
        <v>9</v>
      </c>
      <c r="B22" s="12" t="s">
        <v>186</v>
      </c>
      <c r="C22" s="16">
        <f>COUNTIF('Criteria 9'!$B$3:$B$50,"Low")</f>
        <v>0</v>
      </c>
      <c r="D22" s="16">
        <f>COUNTIF('Criteria 9'!$B$3:$B$50,"Medium")</f>
        <v>0</v>
      </c>
      <c r="E22" s="16">
        <f>COUNTIF('Criteria 9'!$B$3:$B$50,"High")</f>
        <v>0</v>
      </c>
      <c r="F22" s="17">
        <f>COUNTIF('Criteria 9'!$C$3:$C$50,"Low")</f>
        <v>0</v>
      </c>
      <c r="G22" s="17">
        <f>COUNTIF('Criteria 9'!$C$3:$C$50,"Medium")</f>
        <v>0</v>
      </c>
      <c r="H22" s="17">
        <f>COUNTIF('Criteria 9'!$C$3:$C$50,"High")</f>
        <v>0</v>
      </c>
      <c r="I22" s="15">
        <f>COUNTIF('Criteria 9'!$D$3:$D$50,"Substantial")</f>
        <v>0</v>
      </c>
      <c r="J22" s="15">
        <f>COUNTIF('Criteria 9'!$D$3:$D$50,"Reasonable")</f>
        <v>0</v>
      </c>
      <c r="K22" s="15">
        <f>COUNTIF('Criteria 9'!$D$3:$D$50,"Limited")</f>
        <v>0</v>
      </c>
      <c r="L22" s="13"/>
    </row>
    <row r="23" spans="1:12" ht="72" x14ac:dyDescent="0.3">
      <c r="A23" s="3">
        <v>10</v>
      </c>
      <c r="B23" s="12" t="s">
        <v>187</v>
      </c>
      <c r="C23" s="16">
        <f>COUNTIF('Criteria 10'!$B$3:$B$50,"Low")</f>
        <v>0</v>
      </c>
      <c r="D23" s="16">
        <f>COUNTIF('Criteria 10'!$B$3:$B$50,"Medium")</f>
        <v>0</v>
      </c>
      <c r="E23" s="16">
        <f>COUNTIF('Criteria 10'!$B$3:$B$50,"High")</f>
        <v>0</v>
      </c>
      <c r="F23" s="17">
        <f>COUNTIF('Criteria 10'!$C$3:$C$50,"Low")</f>
        <v>0</v>
      </c>
      <c r="G23" s="17">
        <f>COUNTIF('Criteria 10'!$C$3:$C$50,"Medium")</f>
        <v>0</v>
      </c>
      <c r="H23" s="17">
        <f>COUNTIF('Criteria 10'!$C$3:$C$50,"High")</f>
        <v>0</v>
      </c>
      <c r="I23" s="15">
        <f>COUNTIF('Criteria 10'!$D$3:$D$50,"Substantial")</f>
        <v>0</v>
      </c>
      <c r="J23" s="15">
        <f>COUNTIF('Criteria 10'!$D$3:$D$50,"Reasonable")</f>
        <v>0</v>
      </c>
      <c r="K23" s="15">
        <f>COUNTIF('Criteria 10'!$D$3:$D$50,"Limited")</f>
        <v>0</v>
      </c>
      <c r="L23" s="13"/>
    </row>
    <row r="24" spans="1:12" ht="60.75" customHeight="1" x14ac:dyDescent="0.3">
      <c r="A24" s="3">
        <v>11</v>
      </c>
      <c r="B24" s="12" t="s">
        <v>188</v>
      </c>
      <c r="C24" s="16">
        <f>COUNTIF('Criteria 11'!$B$3:$B$50,"Low")</f>
        <v>0</v>
      </c>
      <c r="D24" s="16">
        <f>COUNTIF('Criteria 11'!$B$3:$B$50,"Medium")</f>
        <v>0</v>
      </c>
      <c r="E24" s="16">
        <f>COUNTIF('Criteria 11'!$B$3:$B$50,"High")</f>
        <v>0</v>
      </c>
      <c r="F24" s="17">
        <f>COUNTIF('Criteria 11'!$C$3:$C$50,"Low")</f>
        <v>0</v>
      </c>
      <c r="G24" s="17">
        <f>COUNTIF('Criteria 11'!$C$3:$C$50,"Medium")</f>
        <v>0</v>
      </c>
      <c r="H24" s="17">
        <f>COUNTIF('Criteria 11'!$C$3:$C$50,"High")</f>
        <v>0</v>
      </c>
      <c r="I24" s="37">
        <f>COUNTIF('Criteria 11'!$D$3:$D$50,"Substantial")</f>
        <v>0</v>
      </c>
      <c r="J24" s="37">
        <f>COUNTIF('Criteria 11'!$D$3:$D$50,"Reasonable")</f>
        <v>0</v>
      </c>
      <c r="K24" s="37">
        <f>COUNTIF('Criteria 11'!$D$3:$D$50,"Limited")</f>
        <v>0</v>
      </c>
      <c r="L24" s="38"/>
    </row>
    <row r="25" spans="1:12" ht="72" x14ac:dyDescent="0.3">
      <c r="A25" s="3">
        <v>12</v>
      </c>
      <c r="B25" s="41" t="s">
        <v>189</v>
      </c>
      <c r="C25" s="16">
        <f>COUNTIF('Criteria 12'!$B$3:$B$50,"Low")</f>
        <v>0</v>
      </c>
      <c r="D25" s="16">
        <f>COUNTIF('Criteria 12'!$B$3:$B$50,"Medium")</f>
        <v>0</v>
      </c>
      <c r="E25" s="16">
        <f>COUNTIF('Criteria 12'!$B$3:$B$50,"High")</f>
        <v>0</v>
      </c>
      <c r="F25" s="17">
        <f>COUNTIF('Criteria 12'!$C$3:$C$50,"Low")</f>
        <v>0</v>
      </c>
      <c r="G25" s="17">
        <f>COUNTIF('Criteria 12'!$C$3:$C$50,"Medium")</f>
        <v>0</v>
      </c>
      <c r="H25" s="17">
        <f>COUNTIF('Criteria 12'!$C$3:$C$50,"High")</f>
        <v>0</v>
      </c>
      <c r="I25" s="37">
        <f>COUNTIF('Criteria 12'!$D$3:$D$50,"Substantial")</f>
        <v>0</v>
      </c>
      <c r="J25" s="37">
        <f>COUNTIF('Criteria 12'!$D$3:$D$50,"Reasonable")</f>
        <v>0</v>
      </c>
      <c r="K25" s="37">
        <f>COUNTIF('Criteria 12'!$D$3:$D$50,"Limited")</f>
        <v>0</v>
      </c>
      <c r="L25" s="13"/>
    </row>
    <row r="26" spans="1:12" ht="115.2" x14ac:dyDescent="0.3">
      <c r="A26" s="3">
        <v>13</v>
      </c>
      <c r="B26" s="41" t="s">
        <v>194</v>
      </c>
      <c r="C26" s="16">
        <f>COUNTIF('Criteria 13'!$B$3:$B$50,"Low")</f>
        <v>0</v>
      </c>
      <c r="D26" s="16">
        <f>COUNTIF('Criteria 13'!$B$3:$B$50,"Medium")</f>
        <v>0</v>
      </c>
      <c r="E26" s="16">
        <f>COUNTIF('Criteria 13'!$B$3:$B$50,"High")</f>
        <v>0</v>
      </c>
      <c r="F26" s="17">
        <f>COUNTIF('Criteria 13'!$C$3:$C$50,"Low")</f>
        <v>0</v>
      </c>
      <c r="G26" s="17">
        <f>COUNTIF('Criteria 13'!$C$3:$C$50,"Medium")</f>
        <v>0</v>
      </c>
      <c r="H26" s="17">
        <f>COUNTIF('Criteria 13'!$C$3:$C$50,"High")</f>
        <v>0</v>
      </c>
      <c r="I26" s="37">
        <f>COUNTIF('Criteria 13'!$D$3:$D$50,"Substantial")</f>
        <v>0</v>
      </c>
      <c r="J26" s="37">
        <f>COUNTIF('Criteria 13'!$D$3:$D$50,"Reasonable")</f>
        <v>0</v>
      </c>
      <c r="K26" s="37">
        <f>COUNTIF('Criteria 13'!$D$3:$D$50,"Limited")</f>
        <v>0</v>
      </c>
      <c r="L26" s="13"/>
    </row>
    <row r="27" spans="1:12" ht="60.75" customHeight="1" x14ac:dyDescent="0.3">
      <c r="A27" s="3">
        <v>14</v>
      </c>
      <c r="B27" s="41" t="s">
        <v>190</v>
      </c>
      <c r="C27" s="16">
        <f>COUNTIF('Criteria 14'!$B$3:$B$50,"Low")</f>
        <v>0</v>
      </c>
      <c r="D27" s="16">
        <f>COUNTIF('Criteria 14'!$B$3:$B$50,"Medium")</f>
        <v>0</v>
      </c>
      <c r="E27" s="16">
        <f>COUNTIF('Criteria 14'!$B$3:$B$50,"High")</f>
        <v>0</v>
      </c>
      <c r="F27" s="17">
        <f>COUNTIF('Criteria 14'!$C$3:$C$50,"Low")</f>
        <v>0</v>
      </c>
      <c r="G27" s="17">
        <f>COUNTIF('Criteria 14'!$C$3:$C$50,"Medium")</f>
        <v>0</v>
      </c>
      <c r="H27" s="17">
        <f>COUNTIF('Criteria 14'!$C$3:$C$50,"High")</f>
        <v>0</v>
      </c>
      <c r="I27" s="37">
        <f>COUNTIF('Criteria 14'!$D$3:$D$50,"Substantial")</f>
        <v>0</v>
      </c>
      <c r="J27" s="37">
        <f>COUNTIF('Criteria 14'!$D$3:$D$50,"Reasonable")</f>
        <v>0</v>
      </c>
      <c r="K27" s="37">
        <f>COUNTIF('Criteria 14'!$D$3:$D$50,"Limited")</f>
        <v>0</v>
      </c>
      <c r="L27" s="13"/>
    </row>
    <row r="28" spans="1:12" ht="60.75" customHeight="1" thickBot="1" x14ac:dyDescent="0.35">
      <c r="A28" s="3">
        <v>15</v>
      </c>
      <c r="B28" s="41" t="s">
        <v>191</v>
      </c>
      <c r="C28" s="16">
        <f>COUNTIF('Criteria 15'!$B$3:$B$50,"Low")</f>
        <v>0</v>
      </c>
      <c r="D28" s="16">
        <f>COUNTIF('Criteria 15'!$B$3:$B$50,"Medium")</f>
        <v>0</v>
      </c>
      <c r="E28" s="16">
        <f>COUNTIF('Criteria 15'!$B$3:$B$50,"High")</f>
        <v>0</v>
      </c>
      <c r="F28" s="17">
        <f>COUNTIF('Criteria 15'!$C$3:$C$50,"Low")</f>
        <v>0</v>
      </c>
      <c r="G28" s="17">
        <f>COUNTIF('Criteria 15'!$C$3:$C$50,"Medium")</f>
        <v>0</v>
      </c>
      <c r="H28" s="17">
        <f>COUNTIF('Criteria 15'!$C$3:$C$50,"High")</f>
        <v>0</v>
      </c>
      <c r="I28" s="37">
        <f>COUNTIF('Criteria 15'!$D$3:$D$50,"Substantial")</f>
        <v>0</v>
      </c>
      <c r="J28" s="37">
        <f>COUNTIF('Criteria 15'!$D$3:$D$50,"Reasonable")</f>
        <v>0</v>
      </c>
      <c r="K28" s="37">
        <f>COUNTIF('Criteria 15'!$D$3:$D$50,"Limited")</f>
        <v>0</v>
      </c>
      <c r="L28" s="13"/>
    </row>
    <row r="29" spans="1:12" s="5" customFormat="1" ht="60" customHeight="1" thickTop="1" thickBot="1" x14ac:dyDescent="0.35">
      <c r="A29" s="31" t="s">
        <v>25</v>
      </c>
      <c r="B29" s="32"/>
      <c r="C29" s="33">
        <f t="shared" ref="C29:K29" si="0">SUM(C14:C28)</f>
        <v>0</v>
      </c>
      <c r="D29" s="33">
        <f t="shared" si="0"/>
        <v>0</v>
      </c>
      <c r="E29" s="33">
        <f t="shared" si="0"/>
        <v>0</v>
      </c>
      <c r="F29" s="34">
        <f t="shared" si="0"/>
        <v>0</v>
      </c>
      <c r="G29" s="34">
        <f t="shared" si="0"/>
        <v>0</v>
      </c>
      <c r="H29" s="35">
        <f t="shared" si="0"/>
        <v>0</v>
      </c>
      <c r="I29" s="39">
        <f t="shared" si="0"/>
        <v>0</v>
      </c>
      <c r="J29" s="40">
        <f t="shared" si="0"/>
        <v>0</v>
      </c>
      <c r="K29" s="40">
        <f t="shared" si="0"/>
        <v>0</v>
      </c>
      <c r="L29" s="106"/>
    </row>
    <row r="30" spans="1:12" ht="18" customHeight="1" thickTop="1" x14ac:dyDescent="0.3"/>
  </sheetData>
  <protectedRanges>
    <protectedRange algorithmName="SHA-512" hashValue="bDT54pTnTYYE14PbjZcn5/haLFeLhOfLHrOtaiRI+68Vd/atPtqPGgq6BQDPD1/puEC4CrjlvGyPCEfNF/I86w==" saltValue="2ycXIF4Vo6n7Npld0vaMTg==" spinCount="100000" sqref="C7:G10" name="Range1"/>
  </protectedRanges>
  <mergeCells count="14">
    <mergeCell ref="E4:G4"/>
    <mergeCell ref="I4:L4"/>
    <mergeCell ref="A12:A13"/>
    <mergeCell ref="I12:L12"/>
    <mergeCell ref="B12:B13"/>
    <mergeCell ref="C12:E12"/>
    <mergeCell ref="F12:H12"/>
    <mergeCell ref="I6:L6"/>
    <mergeCell ref="I7:L10"/>
    <mergeCell ref="C7:G7"/>
    <mergeCell ref="C8:G8"/>
    <mergeCell ref="C9:G9"/>
    <mergeCell ref="C10:G10"/>
    <mergeCell ref="B6:G6"/>
  </mergeCells>
  <pageMargins left="0.7" right="0.7" top="0.75" bottom="0.75" header="0.3" footer="0.3"/>
  <pageSetup paperSize="8" scale="8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5F714-5ADE-4066-A381-223F861F5BD2}">
  <sheetPr codeName="Sheet4">
    <tabColor rgb="FFFFC000"/>
  </sheetPr>
  <dimension ref="A1:H13"/>
  <sheetViews>
    <sheetView workbookViewId="0"/>
  </sheetViews>
  <sheetFormatPr defaultColWidth="9" defaultRowHeight="39.450000000000003" customHeight="1" x14ac:dyDescent="0.3"/>
  <cols>
    <col min="1" max="1" width="50.5546875" style="2" customWidth="1"/>
    <col min="2" max="3" width="12.21875" style="2" customWidth="1"/>
    <col min="4" max="4" width="12.5546875" style="2" customWidth="1"/>
    <col min="5" max="5" width="19.5546875" style="2" customWidth="1"/>
    <col min="6" max="6" width="15.5546875" style="2" customWidth="1"/>
    <col min="7" max="7" width="50.5546875" style="2" customWidth="1"/>
    <col min="8" max="8" width="50.77734375" style="2" customWidth="1"/>
    <col min="9" max="16384" width="9" style="2"/>
  </cols>
  <sheetData>
    <row r="1" spans="1:8" s="27" customFormat="1" ht="81" customHeight="1" x14ac:dyDescent="0.3">
      <c r="A1" s="43" t="str">
        <f>Dashboard!B14</f>
        <v>Have an operational strategy that is based on a thorough assessment of risk to the community.</v>
      </c>
      <c r="B1" s="44" t="s">
        <v>0</v>
      </c>
      <c r="C1" s="44" t="s">
        <v>1</v>
      </c>
      <c r="D1" s="44" t="s">
        <v>143</v>
      </c>
      <c r="E1" s="44" t="s">
        <v>26</v>
      </c>
      <c r="F1" s="44" t="s">
        <v>27</v>
      </c>
      <c r="G1" s="44" t="s">
        <v>28</v>
      </c>
      <c r="H1" s="45" t="s">
        <v>145</v>
      </c>
    </row>
    <row r="2" spans="1:8" ht="39.450000000000003" customHeight="1" x14ac:dyDescent="0.3">
      <c r="A2" s="46"/>
      <c r="B2" s="47"/>
      <c r="C2" s="47"/>
      <c r="D2" s="48" t="str">
        <f>IF(COUNTIF(D3:D50,"Limited")&gt;0,"Limited",IF(COUNTIF(D3:D50,"Reasonable")&gt;0,"Reasonable","Substantial"))</f>
        <v>Substantial</v>
      </c>
      <c r="E2" s="49"/>
      <c r="F2" s="50"/>
      <c r="G2" s="49"/>
      <c r="H2" s="51"/>
    </row>
    <row r="3" spans="1:8" ht="39.450000000000003" customHeight="1" x14ac:dyDescent="0.3">
      <c r="A3" s="52" t="s">
        <v>29</v>
      </c>
      <c r="B3" s="53"/>
      <c r="C3" s="53"/>
      <c r="D3" s="54"/>
      <c r="E3" s="52"/>
      <c r="F3" s="55"/>
      <c r="G3" s="52"/>
      <c r="H3" s="56"/>
    </row>
    <row r="4" spans="1:8" ht="39.450000000000003" customHeight="1" x14ac:dyDescent="0.3">
      <c r="A4" s="57" t="s">
        <v>30</v>
      </c>
      <c r="B4" s="58"/>
      <c r="C4" s="58"/>
      <c r="D4" s="59"/>
      <c r="E4" s="57"/>
      <c r="F4" s="60"/>
      <c r="G4" s="57"/>
      <c r="H4" s="29"/>
    </row>
    <row r="5" spans="1:8" ht="39.450000000000003" customHeight="1" x14ac:dyDescent="0.3">
      <c r="A5" s="52" t="s">
        <v>31</v>
      </c>
      <c r="B5" s="53"/>
      <c r="C5" s="53"/>
      <c r="D5" s="54"/>
      <c r="E5" s="52"/>
      <c r="F5" s="55"/>
      <c r="G5" s="52"/>
      <c r="H5" s="56"/>
    </row>
    <row r="6" spans="1:8" ht="39.450000000000003" customHeight="1" x14ac:dyDescent="0.3">
      <c r="A6" s="57" t="s">
        <v>32</v>
      </c>
      <c r="B6" s="58"/>
      <c r="C6" s="58"/>
      <c r="D6" s="59"/>
      <c r="E6" s="57"/>
      <c r="F6" s="60"/>
      <c r="G6" s="57"/>
      <c r="H6" s="29"/>
    </row>
    <row r="7" spans="1:8" ht="39.450000000000003" customHeight="1" x14ac:dyDescent="0.3">
      <c r="A7" s="52" t="s">
        <v>33</v>
      </c>
      <c r="B7" s="53"/>
      <c r="C7" s="53"/>
      <c r="D7" s="54"/>
      <c r="E7" s="52"/>
      <c r="F7" s="55"/>
      <c r="G7" s="52"/>
      <c r="H7" s="56"/>
    </row>
    <row r="8" spans="1:8" ht="39.450000000000003" customHeight="1" x14ac:dyDescent="0.3">
      <c r="A8" s="57" t="s">
        <v>34</v>
      </c>
      <c r="B8" s="58"/>
      <c r="C8" s="58"/>
      <c r="D8" s="59"/>
      <c r="E8" s="57"/>
      <c r="F8" s="60"/>
      <c r="G8" s="57"/>
      <c r="H8" s="29"/>
    </row>
    <row r="9" spans="1:8" ht="39.450000000000003" customHeight="1" x14ac:dyDescent="0.3">
      <c r="A9" s="52" t="s">
        <v>35</v>
      </c>
      <c r="B9" s="53"/>
      <c r="C9" s="53"/>
      <c r="D9" s="54"/>
      <c r="E9" s="52"/>
      <c r="F9" s="55"/>
      <c r="G9" s="52"/>
      <c r="H9" s="56"/>
    </row>
    <row r="10" spans="1:8" ht="39.450000000000003" customHeight="1" x14ac:dyDescent="0.3">
      <c r="A10" s="57" t="s">
        <v>36</v>
      </c>
      <c r="B10" s="58"/>
      <c r="C10" s="58"/>
      <c r="D10" s="59"/>
      <c r="E10" s="57"/>
      <c r="F10" s="60"/>
      <c r="G10" s="57"/>
      <c r="H10" s="29"/>
    </row>
    <row r="11" spans="1:8" ht="39.450000000000003" customHeight="1" x14ac:dyDescent="0.3">
      <c r="A11" s="52" t="s">
        <v>37</v>
      </c>
      <c r="B11" s="53"/>
      <c r="C11" s="53"/>
      <c r="D11" s="54"/>
      <c r="E11" s="52"/>
      <c r="F11" s="55"/>
      <c r="G11" s="52"/>
      <c r="H11" s="56"/>
    </row>
    <row r="12" spans="1:8" ht="39.450000000000003" customHeight="1" x14ac:dyDescent="0.3">
      <c r="A12" s="57" t="s">
        <v>38</v>
      </c>
      <c r="B12" s="58"/>
      <c r="C12" s="58"/>
      <c r="D12" s="59"/>
      <c r="E12" s="57"/>
      <c r="F12" s="60"/>
      <c r="G12" s="57"/>
      <c r="H12" s="29"/>
    </row>
    <row r="13" spans="1:8" ht="39.450000000000003" customHeight="1" x14ac:dyDescent="0.3">
      <c r="A13" s="61" t="s">
        <v>39</v>
      </c>
      <c r="B13" s="62"/>
      <c r="C13" s="62"/>
      <c r="D13" s="63"/>
      <c r="E13" s="61"/>
      <c r="F13" s="64"/>
      <c r="G13" s="61"/>
      <c r="H13" s="36"/>
    </row>
  </sheetData>
  <phoneticPr fontId="2" type="noConversion"/>
  <conditionalFormatting sqref="B2:B13">
    <cfRule type="cellIs" dxfId="119" priority="7" operator="equal">
      <formula>"Low"</formula>
    </cfRule>
    <cfRule type="cellIs" dxfId="118" priority="8" operator="equal">
      <formula>"Medium"</formula>
    </cfRule>
  </conditionalFormatting>
  <conditionalFormatting sqref="B2:C13">
    <cfRule type="cellIs" dxfId="117" priority="6" operator="equal">
      <formula>"High"</formula>
    </cfRule>
  </conditionalFormatting>
  <conditionalFormatting sqref="C2:C13">
    <cfRule type="cellIs" dxfId="116" priority="4" operator="equal">
      <formula>"Low"</formula>
    </cfRule>
    <cfRule type="cellIs" dxfId="11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7E78FA87-A34C-4137-9D29-37332DDA75DE}">
            <xm:f>Lists!$C$4</xm:f>
            <x14:dxf>
              <font>
                <color auto="1"/>
              </font>
              <fill>
                <patternFill>
                  <bgColor rgb="FFFF3300"/>
                </patternFill>
              </fill>
            </x14:dxf>
          </x14:cfRule>
          <x14:cfRule type="cellIs" priority="2" operator="equal" id="{0902DEE1-0C7C-4204-BD0F-FCE14E6DDAFA}">
            <xm:f>Lists!$C$3</xm:f>
            <x14:dxf>
              <font>
                <color auto="1"/>
              </font>
              <fill>
                <patternFill>
                  <bgColor rgb="FFFFC000"/>
                </patternFill>
              </fill>
            </x14:dxf>
          </x14:cfRule>
          <x14:cfRule type="cellIs" priority="3" operator="equal" id="{4099B4DA-2C73-409C-B61D-7616E6041547}">
            <xm:f>Lists!$C$2</xm:f>
            <x14:dxf>
              <font>
                <color auto="1"/>
              </font>
              <fill>
                <patternFill>
                  <bgColor rgb="FF92D050"/>
                </patternFill>
              </fill>
            </x14:dxf>
          </x14:cfRule>
          <xm:sqref>D2:D13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861E0D20-F1AA-4FF4-B458-4BAA64C6B7B7}">
          <x14:formula1>
            <xm:f>Lists!$A$2:$A$4</xm:f>
          </x14:formula1>
          <xm:sqref>B3:B50</xm:sqref>
        </x14:dataValidation>
        <x14:dataValidation type="list" allowBlank="1" showInputMessage="1" showErrorMessage="1" xr:uid="{90AA81DA-FCF1-4E01-A79B-CDAEE7FE36F3}">
          <x14:formula1>
            <xm:f>Lists!$B$2:$B$4</xm:f>
          </x14:formula1>
          <xm:sqref>C3:C12 C14:C50</xm:sqref>
        </x14:dataValidation>
        <x14:dataValidation type="list" allowBlank="1" showInputMessage="1" showErrorMessage="1" xr:uid="{B6486F59-4D03-4B71-A36B-7DC1647D4E5D}">
          <x14:formula1>
            <xm:f>Lists!$C$2:$C$4</xm:f>
          </x14:formula1>
          <xm:sqref>D3:D12 D14:D50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03E8C-9553-4413-9C23-2DB558A77DFA}">
  <sheetPr codeName="Sheet5">
    <tabColor rgb="FFFFC000"/>
  </sheetPr>
  <dimension ref="A1:H12"/>
  <sheetViews>
    <sheetView workbookViewId="0"/>
  </sheetViews>
  <sheetFormatPr defaultColWidth="9" defaultRowHeight="39.450000000000003" customHeight="1" x14ac:dyDescent="0.3"/>
  <cols>
    <col min="1" max="1" width="54.4414062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75.75" customHeight="1" x14ac:dyDescent="0.3">
      <c r="A1" s="43" t="str">
        <f>Dashboard!B15</f>
        <v>Be able to evidence consideration of and actions taken in relation to the below key activities, when preparing and providing an operational response:
A. legislative responsibilities;
B. data management;
C. risk management;
D. health and safety management;
E. site-specific risk information;
F. emergency response plans;
G. operational assurance;
H. competence and training, including validation and revalidation;
I. organisational learning, including operational learning; and
J.participation in legal proceedings.</v>
      </c>
      <c r="B1" s="44" t="s">
        <v>0</v>
      </c>
      <c r="C1" s="44" t="s">
        <v>1</v>
      </c>
      <c r="D1" s="44" t="s">
        <v>143</v>
      </c>
      <c r="E1" s="44" t="s">
        <v>26</v>
      </c>
      <c r="F1" s="44" t="s">
        <v>27</v>
      </c>
      <c r="G1" s="45" t="s">
        <v>28</v>
      </c>
      <c r="H1" s="26" t="s">
        <v>145</v>
      </c>
    </row>
    <row r="2" spans="1:8" s="27" customFormat="1" ht="39.450000000000003" customHeight="1" x14ac:dyDescent="0.3">
      <c r="A2" s="46"/>
      <c r="B2" s="47"/>
      <c r="C2" s="47"/>
      <c r="D2" s="65" t="str">
        <f>IF(COUNTIF(D3:D50,"Limited")&gt;0,"Limited",IF(COUNTIF(D3:D50,"Reasonable")&gt;0,"Reasonable","Substantial"))</f>
        <v>Substantial</v>
      </c>
      <c r="E2" s="49"/>
      <c r="F2" s="50"/>
      <c r="G2" s="51"/>
      <c r="H2" s="25"/>
    </row>
    <row r="3" spans="1:8" ht="39.450000000000003" customHeight="1" x14ac:dyDescent="0.3">
      <c r="A3" s="57" t="s">
        <v>40</v>
      </c>
      <c r="B3" s="58"/>
      <c r="C3" s="58"/>
      <c r="D3" s="59"/>
      <c r="E3" s="57"/>
      <c r="F3" s="60"/>
      <c r="G3" s="29"/>
      <c r="H3" s="28"/>
    </row>
    <row r="4" spans="1:8" ht="39.450000000000003" customHeight="1" x14ac:dyDescent="0.3">
      <c r="A4" s="52" t="s">
        <v>41</v>
      </c>
      <c r="B4" s="53"/>
      <c r="C4" s="53"/>
      <c r="D4" s="54"/>
      <c r="E4" s="52"/>
      <c r="F4" s="55"/>
      <c r="G4" s="56"/>
      <c r="H4" s="36"/>
    </row>
    <row r="5" spans="1:8" ht="39.450000000000003" customHeight="1" x14ac:dyDescent="0.3">
      <c r="A5" s="57" t="s">
        <v>42</v>
      </c>
      <c r="B5" s="58"/>
      <c r="C5" s="58"/>
      <c r="D5" s="59"/>
      <c r="E5" s="57"/>
      <c r="F5" s="60"/>
      <c r="G5" s="29"/>
      <c r="H5" s="28"/>
    </row>
    <row r="6" spans="1:8" ht="39.450000000000003" customHeight="1" x14ac:dyDescent="0.3">
      <c r="A6" s="52" t="s">
        <v>43</v>
      </c>
      <c r="B6" s="53"/>
      <c r="C6" s="53"/>
      <c r="D6" s="54"/>
      <c r="E6" s="52"/>
      <c r="F6" s="55"/>
      <c r="G6" s="56"/>
      <c r="H6" s="36"/>
    </row>
    <row r="7" spans="1:8" ht="39.450000000000003" customHeight="1" x14ac:dyDescent="0.3">
      <c r="A7" s="57" t="s">
        <v>44</v>
      </c>
      <c r="B7" s="58"/>
      <c r="C7" s="58"/>
      <c r="D7" s="59"/>
      <c r="E7" s="57"/>
      <c r="F7" s="60"/>
      <c r="G7" s="29"/>
      <c r="H7" s="28"/>
    </row>
    <row r="8" spans="1:8" ht="39.450000000000003" customHeight="1" x14ac:dyDescent="0.3">
      <c r="A8" s="52" t="s">
        <v>45</v>
      </c>
      <c r="B8" s="53"/>
      <c r="C8" s="53"/>
      <c r="D8" s="54"/>
      <c r="E8" s="52"/>
      <c r="F8" s="55"/>
      <c r="G8" s="56"/>
      <c r="H8" s="36"/>
    </row>
    <row r="9" spans="1:8" ht="39.450000000000003" customHeight="1" x14ac:dyDescent="0.3">
      <c r="A9" s="57" t="s">
        <v>46</v>
      </c>
      <c r="B9" s="58"/>
      <c r="C9" s="58"/>
      <c r="D9" s="59"/>
      <c r="E9" s="57"/>
      <c r="F9" s="60"/>
      <c r="G9" s="29"/>
      <c r="H9" s="28"/>
    </row>
    <row r="10" spans="1:8" ht="39.450000000000003" customHeight="1" x14ac:dyDescent="0.3">
      <c r="A10" s="52" t="s">
        <v>47</v>
      </c>
      <c r="B10" s="53"/>
      <c r="C10" s="53"/>
      <c r="D10" s="54"/>
      <c r="E10" s="52"/>
      <c r="F10" s="55"/>
      <c r="G10" s="56"/>
      <c r="H10" s="36"/>
    </row>
    <row r="11" spans="1:8" ht="39.450000000000003" customHeight="1" x14ac:dyDescent="0.3">
      <c r="A11" s="57" t="s">
        <v>48</v>
      </c>
      <c r="B11" s="58"/>
      <c r="C11" s="58"/>
      <c r="D11" s="59"/>
      <c r="E11" s="57"/>
      <c r="F11" s="60"/>
      <c r="G11" s="29"/>
      <c r="H11" s="29"/>
    </row>
    <row r="12" spans="1:8" ht="39.450000000000003" customHeight="1" x14ac:dyDescent="0.3">
      <c r="A12" s="61" t="s">
        <v>49</v>
      </c>
      <c r="B12" s="62"/>
      <c r="C12" s="62"/>
      <c r="D12" s="63"/>
      <c r="E12" s="61"/>
      <c r="F12" s="64"/>
      <c r="G12" s="36"/>
      <c r="H12" s="36"/>
    </row>
  </sheetData>
  <phoneticPr fontId="2" type="noConversion"/>
  <conditionalFormatting sqref="B2:B12">
    <cfRule type="cellIs" dxfId="111" priority="7" operator="equal">
      <formula>"Low"</formula>
    </cfRule>
    <cfRule type="cellIs" dxfId="110" priority="8" operator="equal">
      <formula>"Medium"</formula>
    </cfRule>
  </conditionalFormatting>
  <conditionalFormatting sqref="B2:C12">
    <cfRule type="cellIs" dxfId="109" priority="6" operator="equal">
      <formula>"High"</formula>
    </cfRule>
  </conditionalFormatting>
  <conditionalFormatting sqref="C2:C12">
    <cfRule type="cellIs" dxfId="108" priority="4" operator="equal">
      <formula>"Low"</formula>
    </cfRule>
    <cfRule type="cellIs" dxfId="10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4F986B9-B30A-4773-A343-8D2B82DF7847}">
            <xm:f>Lists!$C$4</xm:f>
            <x14:dxf>
              <font>
                <color auto="1"/>
              </font>
              <fill>
                <patternFill>
                  <bgColor rgb="FFFF3300"/>
                </patternFill>
              </fill>
            </x14:dxf>
          </x14:cfRule>
          <x14:cfRule type="cellIs" priority="2" operator="equal" id="{0958BCA8-0DCF-4C88-B6DB-FCD4CF2AF944}">
            <xm:f>Lists!$C$3</xm:f>
            <x14:dxf>
              <font>
                <color auto="1"/>
              </font>
              <fill>
                <patternFill>
                  <bgColor rgb="FFFFC000"/>
                </patternFill>
              </fill>
            </x14:dxf>
          </x14:cfRule>
          <x14:cfRule type="cellIs" priority="3" operator="equal" id="{4B3128EC-D850-4334-82BF-8346E91C9961}">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ADF7129F-F702-417A-AC01-F2C47179106D}">
          <x14:formula1>
            <xm:f>Lists!$C$2:$C$4</xm:f>
          </x14:formula1>
          <xm:sqref>D3:D50</xm:sqref>
        </x14:dataValidation>
        <x14:dataValidation type="list" allowBlank="1" showInputMessage="1" showErrorMessage="1" xr:uid="{F232A1E0-2883-4396-BC1D-CF5733FD4ED8}">
          <x14:formula1>
            <xm:f>Lists!$B$2:$B$4</xm:f>
          </x14:formula1>
          <xm:sqref>C2:C50</xm:sqref>
        </x14:dataValidation>
        <x14:dataValidation type="list" allowBlank="1" showInputMessage="1" showErrorMessage="1" xr:uid="{851450F2-0A78-4707-AE17-36EE804826E0}">
          <x14:formula1>
            <xm:f>Lists!$A$2:$A$4</xm:f>
          </x14:formula1>
          <xm:sqref>B2:B50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BA94-85EF-4ADC-8135-AE40A325BD93}">
  <sheetPr codeName="Sheet6">
    <tabColor rgb="FFFFC000"/>
  </sheetPr>
  <dimension ref="A1:H50"/>
  <sheetViews>
    <sheetView workbookViewId="0"/>
  </sheetViews>
  <sheetFormatPr defaultColWidth="9" defaultRowHeight="18" customHeight="1" x14ac:dyDescent="0.3"/>
  <cols>
    <col min="1" max="1" width="68.55468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ht="57.75" customHeight="1" x14ac:dyDescent="0.3">
      <c r="A1" s="66" t="str">
        <f>Dashboard!B16</f>
        <v>Undertake all appropriate risk assessments, as required under legislation, to prepare for an operational response.</v>
      </c>
      <c r="B1" s="67" t="s">
        <v>0</v>
      </c>
      <c r="C1" s="67" t="s">
        <v>1</v>
      </c>
      <c r="D1" s="44" t="s">
        <v>143</v>
      </c>
      <c r="E1" s="67" t="s">
        <v>26</v>
      </c>
      <c r="F1" s="68" t="s">
        <v>27</v>
      </c>
      <c r="G1" s="67" t="s">
        <v>28</v>
      </c>
      <c r="H1" s="69" t="s">
        <v>145</v>
      </c>
    </row>
    <row r="2" spans="1:8" ht="39.450000000000003" customHeight="1" x14ac:dyDescent="0.3">
      <c r="A2" s="46"/>
      <c r="B2" s="70"/>
      <c r="C2" s="70"/>
      <c r="D2" s="71" t="str">
        <f>IF(COUNTIF(D3:D50,"Limited")&gt;0,"Limited",IF(COUNTIF(D3:D50,"Reasonable")&gt;0,"Reasonable","Substantial"))</f>
        <v>Substantial</v>
      </c>
      <c r="E2" s="72"/>
      <c r="F2" s="73"/>
      <c r="G2" s="72"/>
      <c r="H2" s="51"/>
    </row>
    <row r="3" spans="1:8" ht="39.450000000000003" customHeight="1" x14ac:dyDescent="0.3">
      <c r="A3" s="57" t="s">
        <v>50</v>
      </c>
      <c r="B3" s="58"/>
      <c r="C3" s="58"/>
      <c r="D3" s="59"/>
      <c r="E3" s="57"/>
      <c r="F3" s="60"/>
      <c r="G3" s="57"/>
      <c r="H3" s="29"/>
    </row>
    <row r="4" spans="1:8" ht="39.450000000000003" customHeight="1" x14ac:dyDescent="0.3">
      <c r="A4" s="52" t="s">
        <v>51</v>
      </c>
      <c r="B4" s="53"/>
      <c r="C4" s="53"/>
      <c r="D4" s="54"/>
      <c r="E4" s="52"/>
      <c r="F4" s="55"/>
      <c r="G4" s="52"/>
      <c r="H4" s="56"/>
    </row>
    <row r="5" spans="1:8" ht="39.450000000000003" customHeight="1" x14ac:dyDescent="0.3">
      <c r="A5" s="57" t="s">
        <v>52</v>
      </c>
      <c r="B5" s="58"/>
      <c r="C5" s="58"/>
      <c r="D5" s="59"/>
      <c r="E5" s="57"/>
      <c r="F5" s="60"/>
      <c r="G5" s="57"/>
      <c r="H5" s="29"/>
    </row>
    <row r="6" spans="1:8" ht="39.450000000000003" customHeight="1" x14ac:dyDescent="0.3">
      <c r="A6" s="52" t="s">
        <v>53</v>
      </c>
      <c r="B6" s="53"/>
      <c r="C6" s="53"/>
      <c r="D6" s="54"/>
      <c r="E6" s="52"/>
      <c r="F6" s="55"/>
      <c r="G6" s="52"/>
      <c r="H6" s="56"/>
    </row>
    <row r="7" spans="1:8" ht="39.450000000000003" customHeight="1" x14ac:dyDescent="0.3">
      <c r="A7" s="57" t="s">
        <v>54</v>
      </c>
      <c r="B7" s="58"/>
      <c r="C7" s="58"/>
      <c r="D7" s="59"/>
      <c r="E7" s="57"/>
      <c r="F7" s="60"/>
      <c r="G7" s="57"/>
      <c r="H7" s="29"/>
    </row>
    <row r="8" spans="1:8" ht="39.450000000000003" customHeight="1" x14ac:dyDescent="0.3">
      <c r="A8" s="52" t="s">
        <v>55</v>
      </c>
      <c r="B8" s="53"/>
      <c r="C8" s="53"/>
      <c r="D8" s="54"/>
      <c r="E8" s="52"/>
      <c r="F8" s="55"/>
      <c r="G8" s="52"/>
      <c r="H8" s="56"/>
    </row>
    <row r="9" spans="1:8" ht="39.450000000000003" customHeight="1" x14ac:dyDescent="0.3">
      <c r="A9" s="57" t="s">
        <v>56</v>
      </c>
      <c r="B9" s="58"/>
      <c r="C9" s="58"/>
      <c r="D9" s="59"/>
      <c r="E9" s="57"/>
      <c r="F9" s="60"/>
      <c r="G9" s="57"/>
      <c r="H9" s="29"/>
    </row>
    <row r="10" spans="1:8" ht="39.450000000000003" customHeight="1" x14ac:dyDescent="0.3">
      <c r="A10" s="52" t="s">
        <v>57</v>
      </c>
      <c r="B10" s="53"/>
      <c r="C10" s="53"/>
      <c r="D10" s="54"/>
      <c r="E10" s="52"/>
      <c r="F10" s="55"/>
      <c r="G10" s="52"/>
      <c r="H10" s="56"/>
    </row>
    <row r="11" spans="1:8" ht="39.450000000000003" customHeight="1" x14ac:dyDescent="0.3">
      <c r="A11" s="57" t="s">
        <v>58</v>
      </c>
      <c r="B11" s="58"/>
      <c r="C11" s="58"/>
      <c r="D11" s="59"/>
      <c r="E11" s="57"/>
      <c r="F11" s="60"/>
      <c r="G11" s="57"/>
      <c r="H11" s="29"/>
    </row>
    <row r="12" spans="1:8" ht="39.450000000000003" customHeight="1" x14ac:dyDescent="0.3">
      <c r="A12" s="61" t="s">
        <v>59</v>
      </c>
      <c r="B12" s="62"/>
      <c r="C12" s="62"/>
      <c r="D12" s="63"/>
      <c r="E12" s="61"/>
      <c r="F12" s="64"/>
      <c r="G12" s="61"/>
      <c r="H12" s="36"/>
    </row>
    <row r="13" spans="1:8" ht="39" customHeight="1" x14ac:dyDescent="0.3"/>
    <row r="14" spans="1:8" ht="39" customHeight="1" x14ac:dyDescent="0.3">
      <c r="A14" s="30"/>
    </row>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phoneticPr fontId="2" type="noConversion"/>
  <conditionalFormatting sqref="B1:B12">
    <cfRule type="cellIs" dxfId="103" priority="7" operator="equal">
      <formula>"Low"</formula>
    </cfRule>
    <cfRule type="cellIs" dxfId="102" priority="8" operator="equal">
      <formula>"Medium"</formula>
    </cfRule>
  </conditionalFormatting>
  <conditionalFormatting sqref="B1:C12">
    <cfRule type="cellIs" dxfId="101" priority="6" operator="equal">
      <formula>"High"</formula>
    </cfRule>
  </conditionalFormatting>
  <conditionalFormatting sqref="C1:C12">
    <cfRule type="cellIs" dxfId="100" priority="4" operator="equal">
      <formula>"Low"</formula>
    </cfRule>
    <cfRule type="cellIs" dxfId="9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6EFEB0F-3BBF-40DE-8D6D-71B0EA5C52BE}">
            <xm:f>Lists!$C$4</xm:f>
            <x14:dxf>
              <font>
                <color auto="1"/>
              </font>
              <fill>
                <patternFill>
                  <bgColor rgb="FFFF3300"/>
                </patternFill>
              </fill>
            </x14:dxf>
          </x14:cfRule>
          <x14:cfRule type="cellIs" priority="2" operator="equal" id="{E30EE9E6-4618-493D-A79A-A5AC7B2A6354}">
            <xm:f>Lists!$C$3</xm:f>
            <x14:dxf>
              <font>
                <color auto="1"/>
              </font>
              <fill>
                <patternFill>
                  <bgColor rgb="FFFFC000"/>
                </patternFill>
              </fill>
            </x14:dxf>
          </x14:cfRule>
          <x14:cfRule type="cellIs" priority="3" operator="equal" id="{AE408332-4C82-4385-9AE2-5D07FD2171A5}">
            <xm:f>Lists!$C$2</xm:f>
            <x14:dxf>
              <font>
                <color auto="1"/>
              </font>
              <fill>
                <patternFill>
                  <bgColor rgb="FF92D050"/>
                </patternFill>
              </fill>
            </x14:dxf>
          </x14:cfRule>
          <xm:sqref>D1:D12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710883E-959A-4B23-9346-9A375B04FFDF}">
          <x14:formula1>
            <xm:f>Lists!$A$2:$A$4</xm:f>
          </x14:formula1>
          <xm:sqref>B2:B50</xm:sqref>
        </x14:dataValidation>
        <x14:dataValidation type="list" allowBlank="1" showInputMessage="1" showErrorMessage="1" xr:uid="{EBBF3701-300D-485E-870A-E35087196636}">
          <x14:formula1>
            <xm:f>Lists!$B$2:$B$4</xm:f>
          </x14:formula1>
          <xm:sqref>C2:C50</xm:sqref>
        </x14:dataValidation>
        <x14:dataValidation type="list" allowBlank="1" showInputMessage="1" showErrorMessage="1" xr:uid="{2855B061-72C5-4A4F-8217-FFDB462BD7B3}">
          <x14:formula1>
            <xm:f>Lists!$C$2:$C$4</xm:f>
          </x14:formula1>
          <xm:sqref>D3:D50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4A612-E5BA-4E40-AA35-594E671CFD6D}">
  <sheetPr codeName="Sheet7">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48" customHeight="1" x14ac:dyDescent="0.3">
      <c r="A1" s="74" t="str">
        <f>Dashboard!B17</f>
        <v>Review existing cover models, resources, equipment and training against all appropriate risk assessments.</v>
      </c>
      <c r="B1" s="75" t="s">
        <v>0</v>
      </c>
      <c r="C1" s="75" t="s">
        <v>1</v>
      </c>
      <c r="D1" s="75" t="s">
        <v>143</v>
      </c>
      <c r="E1" s="75" t="s">
        <v>26</v>
      </c>
      <c r="F1" s="75" t="s">
        <v>27</v>
      </c>
      <c r="G1" s="75" t="s">
        <v>28</v>
      </c>
      <c r="H1" s="76" t="s">
        <v>145</v>
      </c>
    </row>
    <row r="2" spans="1:8"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60</v>
      </c>
      <c r="B3" s="58"/>
      <c r="C3" s="58"/>
      <c r="D3" s="59"/>
      <c r="E3" s="57"/>
      <c r="F3" s="60"/>
      <c r="G3" s="57"/>
      <c r="H3" s="80"/>
    </row>
    <row r="4" spans="1:8" ht="39.450000000000003" customHeight="1" x14ac:dyDescent="0.3">
      <c r="A4" s="81" t="s">
        <v>61</v>
      </c>
      <c r="B4" s="58"/>
      <c r="C4" s="58"/>
      <c r="D4" s="59"/>
      <c r="E4" s="52"/>
      <c r="F4" s="55"/>
      <c r="G4" s="52"/>
      <c r="H4" s="82"/>
    </row>
    <row r="5" spans="1:8" ht="39.450000000000003" customHeight="1" x14ac:dyDescent="0.3">
      <c r="A5" s="79" t="s">
        <v>62</v>
      </c>
      <c r="B5" s="58"/>
      <c r="C5" s="58"/>
      <c r="D5" s="59"/>
      <c r="E5" s="57"/>
      <c r="F5" s="60"/>
      <c r="G5" s="57"/>
      <c r="H5" s="80"/>
    </row>
    <row r="6" spans="1:8" ht="39.450000000000003" customHeight="1" x14ac:dyDescent="0.3">
      <c r="A6" s="81" t="s">
        <v>63</v>
      </c>
      <c r="B6" s="53"/>
      <c r="C6" s="53"/>
      <c r="D6" s="54"/>
      <c r="E6" s="52"/>
      <c r="F6" s="55"/>
      <c r="G6" s="52"/>
      <c r="H6" s="82"/>
    </row>
    <row r="7" spans="1:8" ht="39.450000000000003" customHeight="1" x14ac:dyDescent="0.3">
      <c r="A7" s="79" t="s">
        <v>64</v>
      </c>
      <c r="B7" s="58"/>
      <c r="C7" s="58"/>
      <c r="D7" s="59"/>
      <c r="E7" s="57"/>
      <c r="F7" s="60"/>
      <c r="G7" s="57"/>
      <c r="H7" s="80"/>
    </row>
    <row r="8" spans="1:8" ht="39.450000000000003" customHeight="1" x14ac:dyDescent="0.3">
      <c r="A8" s="81" t="s">
        <v>65</v>
      </c>
      <c r="B8" s="53"/>
      <c r="C8" s="53"/>
      <c r="D8" s="54"/>
      <c r="E8" s="52"/>
      <c r="F8" s="55"/>
      <c r="G8" s="52"/>
      <c r="H8" s="82"/>
    </row>
    <row r="9" spans="1:8" ht="39.450000000000003" customHeight="1" x14ac:dyDescent="0.3">
      <c r="A9" s="79" t="s">
        <v>66</v>
      </c>
      <c r="B9" s="58"/>
      <c r="C9" s="58"/>
      <c r="D9" s="59"/>
      <c r="E9" s="57"/>
      <c r="F9" s="60"/>
      <c r="G9" s="57"/>
      <c r="H9" s="80"/>
    </row>
    <row r="10" spans="1:8" ht="39.450000000000003" customHeight="1" x14ac:dyDescent="0.3">
      <c r="A10" s="81" t="s">
        <v>67</v>
      </c>
      <c r="B10" s="53"/>
      <c r="C10" s="53"/>
      <c r="D10" s="54"/>
      <c r="E10" s="52"/>
      <c r="F10" s="55"/>
      <c r="G10" s="52"/>
      <c r="H10" s="82"/>
    </row>
    <row r="11" spans="1:8" ht="39.450000000000003" customHeight="1" x14ac:dyDescent="0.3">
      <c r="A11" s="79" t="s">
        <v>68</v>
      </c>
      <c r="B11" s="58"/>
      <c r="C11" s="58"/>
      <c r="D11" s="59"/>
      <c r="E11" s="57"/>
      <c r="F11" s="60"/>
      <c r="G11" s="57"/>
      <c r="H11" s="80"/>
    </row>
    <row r="12" spans="1:8" ht="39.450000000000003" customHeight="1" x14ac:dyDescent="0.3">
      <c r="A12" s="83" t="s">
        <v>69</v>
      </c>
      <c r="B12" s="84"/>
      <c r="C12" s="84"/>
      <c r="D12" s="85"/>
      <c r="E12" s="86"/>
      <c r="F12" s="87"/>
      <c r="G12" s="86"/>
      <c r="H12" s="88"/>
    </row>
  </sheetData>
  <conditionalFormatting sqref="B2:B12">
    <cfRule type="cellIs" dxfId="95" priority="7" operator="equal">
      <formula>"Low"</formula>
    </cfRule>
    <cfRule type="cellIs" dxfId="94" priority="8" operator="equal">
      <formula>"Medium"</formula>
    </cfRule>
  </conditionalFormatting>
  <conditionalFormatting sqref="B2:C12">
    <cfRule type="cellIs" dxfId="93" priority="6" operator="equal">
      <formula>"High"</formula>
    </cfRule>
  </conditionalFormatting>
  <conditionalFormatting sqref="C2:C12">
    <cfRule type="cellIs" dxfId="92" priority="4" operator="equal">
      <formula>"Low"</formula>
    </cfRule>
    <cfRule type="cellIs" dxfId="9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FCA2D560-0C5A-4EA7-A17C-3EFAC3274320}">
            <xm:f>Lists!$C$4</xm:f>
            <x14:dxf>
              <font>
                <color auto="1"/>
              </font>
              <fill>
                <patternFill>
                  <bgColor rgb="FFFF3300"/>
                </patternFill>
              </fill>
            </x14:dxf>
          </x14:cfRule>
          <x14:cfRule type="cellIs" priority="2" operator="equal" id="{14A2FCD6-EE7C-4FEC-91BB-9F57A1EABFF4}">
            <xm:f>Lists!$C$3</xm:f>
            <x14:dxf>
              <font>
                <color auto="1"/>
              </font>
              <fill>
                <patternFill>
                  <bgColor rgb="FFFFC000"/>
                </patternFill>
              </fill>
            </x14:dxf>
          </x14:cfRule>
          <x14:cfRule type="cellIs" priority="3" operator="equal" id="{E4DD68DF-2CDB-422C-B624-7642064F900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B2A7CE9D-8856-41B2-A5EA-F787EDA2E5CA}">
          <x14:formula1>
            <xm:f>Lists!$C$2:$C$4</xm:f>
          </x14:formula1>
          <xm:sqref>D3:D50</xm:sqref>
        </x14:dataValidation>
        <x14:dataValidation type="list" allowBlank="1" showInputMessage="1" showErrorMessage="1" xr:uid="{B27CA6A2-4554-4AED-9BD3-930231428BB9}">
          <x14:formula1>
            <xm:f>Lists!$B$2:$B$4</xm:f>
          </x14:formula1>
          <xm:sqref>C2:C50</xm:sqref>
        </x14:dataValidation>
        <x14:dataValidation type="list" allowBlank="1" showInputMessage="1" showErrorMessage="1" xr:uid="{B11B9A6F-275F-44A9-BCC5-0C4229EB6734}">
          <x14:formula1>
            <xm:f>Lists!$A$2:$A$4</xm:f>
          </x14:formula1>
          <xm:sqref>B2:B50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3051-B7C2-4F37-A6F1-4EBA903975DF}">
  <sheetPr codeName="Sheet8">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Dashboard!B18</f>
        <v>Carry out capabilities-based planning to support emergency preparedness and response from a national, regional or local level.</v>
      </c>
      <c r="B1" s="75" t="s">
        <v>0</v>
      </c>
      <c r="C1" s="75" t="s">
        <v>1</v>
      </c>
      <c r="D1" s="75" t="s">
        <v>143</v>
      </c>
      <c r="E1" s="75" t="s">
        <v>26</v>
      </c>
      <c r="F1" s="75" t="s">
        <v>27</v>
      </c>
      <c r="G1" s="75" t="s">
        <v>28</v>
      </c>
      <c r="H1" s="76" t="s">
        <v>145</v>
      </c>
    </row>
    <row r="2" spans="1:8" s="27" customFormat="1" ht="48.75"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70</v>
      </c>
      <c r="B3" s="58"/>
      <c r="C3" s="58"/>
      <c r="D3" s="59"/>
      <c r="E3" s="57"/>
      <c r="F3" s="60"/>
      <c r="G3" s="57"/>
      <c r="H3" s="80"/>
    </row>
    <row r="4" spans="1:8" ht="39.450000000000003" customHeight="1" x14ac:dyDescent="0.3">
      <c r="A4" s="81" t="s">
        <v>71</v>
      </c>
      <c r="B4" s="53"/>
      <c r="C4" s="53"/>
      <c r="D4" s="54"/>
      <c r="E4" s="52"/>
      <c r="F4" s="55"/>
      <c r="G4" s="52"/>
      <c r="H4" s="82"/>
    </row>
    <row r="5" spans="1:8" ht="39.450000000000003" customHeight="1" x14ac:dyDescent="0.3">
      <c r="A5" s="79" t="s">
        <v>72</v>
      </c>
      <c r="B5" s="58"/>
      <c r="C5" s="58"/>
      <c r="D5" s="59"/>
      <c r="E5" s="57"/>
      <c r="F5" s="60"/>
      <c r="G5" s="57"/>
      <c r="H5" s="80"/>
    </row>
    <row r="6" spans="1:8" ht="39.450000000000003" customHeight="1" x14ac:dyDescent="0.3">
      <c r="A6" s="81" t="s">
        <v>73</v>
      </c>
      <c r="B6" s="53"/>
      <c r="C6" s="53"/>
      <c r="D6" s="54"/>
      <c r="E6" s="52"/>
      <c r="F6" s="55"/>
      <c r="G6" s="52"/>
      <c r="H6" s="82"/>
    </row>
    <row r="7" spans="1:8" ht="39.450000000000003" customHeight="1" x14ac:dyDescent="0.3">
      <c r="A7" s="79" t="s">
        <v>74</v>
      </c>
      <c r="B7" s="58"/>
      <c r="C7" s="58"/>
      <c r="D7" s="59"/>
      <c r="E7" s="57"/>
      <c r="F7" s="60"/>
      <c r="G7" s="57"/>
      <c r="H7" s="80"/>
    </row>
    <row r="8" spans="1:8" ht="39.450000000000003" customHeight="1" x14ac:dyDescent="0.3">
      <c r="A8" s="81" t="s">
        <v>75</v>
      </c>
      <c r="B8" s="53"/>
      <c r="C8" s="53"/>
      <c r="D8" s="54"/>
      <c r="E8" s="52"/>
      <c r="F8" s="55"/>
      <c r="G8" s="52"/>
      <c r="H8" s="82"/>
    </row>
    <row r="9" spans="1:8" ht="39.450000000000003" customHeight="1" x14ac:dyDescent="0.3">
      <c r="A9" s="79" t="s">
        <v>76</v>
      </c>
      <c r="B9" s="58"/>
      <c r="C9" s="58"/>
      <c r="D9" s="59"/>
      <c r="E9" s="57"/>
      <c r="F9" s="60"/>
      <c r="G9" s="57"/>
      <c r="H9" s="80"/>
    </row>
    <row r="10" spans="1:8" ht="39.450000000000003" customHeight="1" x14ac:dyDescent="0.3">
      <c r="A10" s="81" t="s">
        <v>77</v>
      </c>
      <c r="B10" s="53"/>
      <c r="C10" s="53"/>
      <c r="D10" s="54"/>
      <c r="E10" s="52"/>
      <c r="F10" s="55"/>
      <c r="G10" s="52"/>
      <c r="H10" s="82"/>
    </row>
    <row r="11" spans="1:8" ht="39.450000000000003" customHeight="1" x14ac:dyDescent="0.3">
      <c r="A11" s="79" t="s">
        <v>78</v>
      </c>
      <c r="B11" s="58"/>
      <c r="C11" s="58"/>
      <c r="D11" s="59"/>
      <c r="E11" s="57"/>
      <c r="F11" s="60"/>
      <c r="G11" s="57"/>
      <c r="H11" s="80"/>
    </row>
    <row r="12" spans="1:8" ht="39.450000000000003" customHeight="1" x14ac:dyDescent="0.3">
      <c r="A12" s="83" t="s">
        <v>79</v>
      </c>
      <c r="B12" s="84"/>
      <c r="C12" s="84"/>
      <c r="D12" s="85"/>
      <c r="E12" s="86"/>
      <c r="F12" s="87"/>
      <c r="G12" s="86"/>
      <c r="H12" s="88"/>
    </row>
  </sheetData>
  <conditionalFormatting sqref="B2:B12">
    <cfRule type="cellIs" dxfId="87" priority="7" operator="equal">
      <formula>"Low"</formula>
    </cfRule>
    <cfRule type="cellIs" dxfId="86" priority="8" operator="equal">
      <formula>"Medium"</formula>
    </cfRule>
  </conditionalFormatting>
  <conditionalFormatting sqref="B2:C12">
    <cfRule type="cellIs" dxfId="85" priority="6" operator="equal">
      <formula>"High"</formula>
    </cfRule>
  </conditionalFormatting>
  <conditionalFormatting sqref="C2:C12">
    <cfRule type="cellIs" dxfId="84" priority="4" operator="equal">
      <formula>"Low"</formula>
    </cfRule>
    <cfRule type="cellIs" dxfId="8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B8B2658-4E3B-4694-8C54-935D2579D625}">
            <xm:f>Lists!$C$4</xm:f>
            <x14:dxf>
              <font>
                <color auto="1"/>
              </font>
              <fill>
                <patternFill>
                  <bgColor rgb="FFFF3300"/>
                </patternFill>
              </fill>
            </x14:dxf>
          </x14:cfRule>
          <x14:cfRule type="cellIs" priority="2" operator="equal" id="{59A8F6AA-5358-469C-B960-CCACA297D7E5}">
            <xm:f>Lists!$C$3</xm:f>
            <x14:dxf>
              <font>
                <color auto="1"/>
              </font>
              <fill>
                <patternFill>
                  <bgColor rgb="FFFFC000"/>
                </patternFill>
              </fill>
            </x14:dxf>
          </x14:cfRule>
          <x14:cfRule type="cellIs" priority="3" operator="equal" id="{A9291AFF-532A-4AEE-821C-9789352557D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FBD0B2E1-5AC8-4FCE-9E8B-EC8EF6257C33}">
          <x14:formula1>
            <xm:f>Lists!$A$2:$A$4</xm:f>
          </x14:formula1>
          <xm:sqref>B2:B50</xm:sqref>
        </x14:dataValidation>
        <x14:dataValidation type="list" allowBlank="1" showInputMessage="1" showErrorMessage="1" xr:uid="{E80BEFEF-2577-4DA5-BBC0-1744F58552A6}">
          <x14:formula1>
            <xm:f>Lists!$B$2:$B$4</xm:f>
          </x14:formula1>
          <xm:sqref>C2:C50</xm:sqref>
        </x14:dataValidation>
        <x14:dataValidation type="list" allowBlank="1" showInputMessage="1" showErrorMessage="1" xr:uid="{80D8BB53-C2EB-4103-824E-6B4B2575CB02}">
          <x14:formula1>
            <xm:f>Lists!$C$2:$C$4</xm:f>
          </x14:formula1>
          <xm:sqref>D3:D50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271C-2F06-41D7-A66D-7EA654F26981}">
  <sheetPr codeName="Sheet9">
    <tabColor rgb="FFFFC000"/>
  </sheetPr>
  <dimension ref="A1:H50"/>
  <sheetViews>
    <sheetView workbookViewId="0"/>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64.5" customHeight="1" x14ac:dyDescent="0.3">
      <c r="A1" s="74" t="str">
        <f>Dashboard!B19</f>
        <v>Determine its responsibilities for operational response and be fully prepared to deliver them.</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80</v>
      </c>
      <c r="B3" s="58"/>
      <c r="C3" s="58"/>
      <c r="D3" s="59"/>
      <c r="E3" s="57"/>
      <c r="F3" s="60"/>
      <c r="G3" s="57"/>
      <c r="H3" s="80"/>
    </row>
    <row r="4" spans="1:8" ht="39.450000000000003" customHeight="1" x14ac:dyDescent="0.3">
      <c r="A4" s="81" t="s">
        <v>81</v>
      </c>
      <c r="B4" s="53"/>
      <c r="C4" s="53"/>
      <c r="D4" s="54"/>
      <c r="E4" s="52"/>
      <c r="F4" s="55"/>
      <c r="G4" s="52"/>
      <c r="H4" s="82"/>
    </row>
    <row r="5" spans="1:8" ht="39.450000000000003" customHeight="1" x14ac:dyDescent="0.3">
      <c r="A5" s="79" t="s">
        <v>82</v>
      </c>
      <c r="B5" s="58"/>
      <c r="C5" s="58"/>
      <c r="D5" s="59"/>
      <c r="E5" s="57"/>
      <c r="F5" s="60"/>
      <c r="G5" s="57"/>
      <c r="H5" s="80"/>
    </row>
    <row r="6" spans="1:8" ht="39.450000000000003" customHeight="1" x14ac:dyDescent="0.3">
      <c r="A6" s="81" t="s">
        <v>83</v>
      </c>
      <c r="B6" s="53"/>
      <c r="C6" s="53"/>
      <c r="D6" s="54"/>
      <c r="E6" s="52"/>
      <c r="F6" s="55"/>
      <c r="G6" s="52"/>
      <c r="H6" s="82"/>
    </row>
    <row r="7" spans="1:8" ht="39.450000000000003" customHeight="1" x14ac:dyDescent="0.3">
      <c r="A7" s="79" t="s">
        <v>84</v>
      </c>
      <c r="B7" s="58"/>
      <c r="C7" s="58"/>
      <c r="D7" s="59"/>
      <c r="E7" s="57"/>
      <c r="F7" s="60"/>
      <c r="G7" s="57"/>
      <c r="H7" s="80"/>
    </row>
    <row r="8" spans="1:8" ht="39.450000000000003" customHeight="1" x14ac:dyDescent="0.3">
      <c r="A8" s="81" t="s">
        <v>85</v>
      </c>
      <c r="B8" s="53"/>
      <c r="C8" s="53"/>
      <c r="D8" s="54"/>
      <c r="E8" s="52"/>
      <c r="F8" s="55"/>
      <c r="G8" s="52"/>
      <c r="H8" s="82"/>
    </row>
    <row r="9" spans="1:8" ht="39.450000000000003" customHeight="1" x14ac:dyDescent="0.3">
      <c r="A9" s="79" t="s">
        <v>86</v>
      </c>
      <c r="B9" s="58"/>
      <c r="C9" s="58"/>
      <c r="D9" s="59"/>
      <c r="E9" s="57"/>
      <c r="F9" s="60"/>
      <c r="G9" s="57"/>
      <c r="H9" s="80"/>
    </row>
    <row r="10" spans="1:8" ht="39.450000000000003" customHeight="1" x14ac:dyDescent="0.3">
      <c r="A10" s="81" t="s">
        <v>87</v>
      </c>
      <c r="B10" s="53"/>
      <c r="C10" s="53"/>
      <c r="D10" s="54"/>
      <c r="E10" s="52"/>
      <c r="F10" s="55"/>
      <c r="G10" s="52"/>
      <c r="H10" s="82"/>
    </row>
    <row r="11" spans="1:8" ht="39.450000000000003" customHeight="1" x14ac:dyDescent="0.3">
      <c r="A11" s="79" t="s">
        <v>88</v>
      </c>
      <c r="B11" s="58"/>
      <c r="C11" s="58"/>
      <c r="D11" s="59"/>
      <c r="E11" s="57"/>
      <c r="F11" s="60"/>
      <c r="G11" s="57"/>
      <c r="H11" s="80"/>
    </row>
    <row r="12" spans="1:8" ht="39.450000000000003" customHeight="1" x14ac:dyDescent="0.3">
      <c r="A12" s="83" t="s">
        <v>89</v>
      </c>
      <c r="B12" s="84"/>
      <c r="C12" s="84"/>
      <c r="D12" s="85"/>
      <c r="E12" s="86"/>
      <c r="F12" s="87"/>
      <c r="G12" s="86"/>
      <c r="H12" s="88"/>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12">
    <cfRule type="cellIs" dxfId="79" priority="7" operator="equal">
      <formula>"Low"</formula>
    </cfRule>
    <cfRule type="cellIs" dxfId="78" priority="8" operator="equal">
      <formula>"Medium"</formula>
    </cfRule>
  </conditionalFormatting>
  <conditionalFormatting sqref="B2:C12">
    <cfRule type="cellIs" dxfId="77" priority="6" operator="equal">
      <formula>"High"</formula>
    </cfRule>
  </conditionalFormatting>
  <conditionalFormatting sqref="C2:C12">
    <cfRule type="cellIs" dxfId="76" priority="4" operator="equal">
      <formula>"Low"</formula>
    </cfRule>
    <cfRule type="cellIs" dxfId="7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3AB35E89-0D4E-4EA0-8EE1-2717E76020C0}">
            <xm:f>Lists!$C$4</xm:f>
            <x14:dxf>
              <font>
                <color auto="1"/>
              </font>
              <fill>
                <patternFill>
                  <bgColor rgb="FFFF3300"/>
                </patternFill>
              </fill>
            </x14:dxf>
          </x14:cfRule>
          <x14:cfRule type="cellIs" priority="2" operator="equal" id="{C3D0B814-9C12-492F-901C-46287A883914}">
            <xm:f>Lists!$C$3</xm:f>
            <x14:dxf>
              <font>
                <color auto="1"/>
              </font>
              <fill>
                <patternFill>
                  <bgColor rgb="FFFFC000"/>
                </patternFill>
              </fill>
            </x14:dxf>
          </x14:cfRule>
          <x14:cfRule type="cellIs" priority="3" operator="equal" id="{385118DC-986C-46CD-94B4-D30B9EEBE5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1DC9DBA8-AFF3-4ED0-A407-4AD1F18C3F1F}">
          <x14:formula1>
            <xm:f>Lists!$C$2:$C$4</xm:f>
          </x14:formula1>
          <xm:sqref>D3:D50</xm:sqref>
        </x14:dataValidation>
        <x14:dataValidation type="list" allowBlank="1" showInputMessage="1" showErrorMessage="1" xr:uid="{0BAE0523-E410-4D40-A6AA-62AFB11A0778}">
          <x14:formula1>
            <xm:f>Lists!$B$2:$B$4</xm:f>
          </x14:formula1>
          <xm:sqref>C2:C50</xm:sqref>
        </x14:dataValidation>
        <x14:dataValidation type="list" allowBlank="1" showInputMessage="1" showErrorMessage="1" xr:uid="{B3242812-3886-40EE-80ED-B551F360D183}">
          <x14:formula1>
            <xm:f>Lists!$A$2:$A$4</xm:f>
          </x14:formula1>
          <xm:sqref>B2:B50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07CE-6A91-441B-86C1-28D00C634E79}">
  <sheetPr codeName="Sheet10">
    <tabColor rgb="FFFFC000"/>
  </sheetPr>
  <dimension ref="A1:H50"/>
  <sheetViews>
    <sheetView workbookViewId="0"/>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43.2" x14ac:dyDescent="0.3">
      <c r="A1" s="74" t="str">
        <f>Dashboard!B20</f>
        <v>Have a health and safety policy for the operational and fire control environment that clearly outlines the responsible parties and their obligations.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90</v>
      </c>
      <c r="B3" s="58"/>
      <c r="C3" s="58"/>
      <c r="D3" s="59"/>
      <c r="E3" s="57"/>
      <c r="F3" s="60"/>
      <c r="G3" s="57"/>
      <c r="H3" s="80"/>
    </row>
    <row r="4" spans="1:8" ht="39.450000000000003" customHeight="1" x14ac:dyDescent="0.3">
      <c r="A4" s="81" t="s">
        <v>91</v>
      </c>
      <c r="B4" s="53"/>
      <c r="C4" s="53"/>
      <c r="D4" s="54"/>
      <c r="E4" s="52"/>
      <c r="F4" s="55"/>
      <c r="G4" s="52"/>
      <c r="H4" s="82"/>
    </row>
    <row r="5" spans="1:8" ht="39.450000000000003" customHeight="1" x14ac:dyDescent="0.3">
      <c r="A5" s="79" t="s">
        <v>92</v>
      </c>
      <c r="B5" s="58"/>
      <c r="C5" s="58"/>
      <c r="D5" s="59"/>
      <c r="E5" s="57"/>
      <c r="F5" s="60"/>
      <c r="G5" s="57"/>
      <c r="H5" s="80"/>
    </row>
    <row r="6" spans="1:8" ht="39.450000000000003" customHeight="1" x14ac:dyDescent="0.3">
      <c r="A6" s="81" t="s">
        <v>93</v>
      </c>
      <c r="B6" s="53"/>
      <c r="C6" s="53"/>
      <c r="D6" s="54"/>
      <c r="E6" s="52"/>
      <c r="F6" s="55"/>
      <c r="G6" s="52"/>
      <c r="H6" s="82"/>
    </row>
    <row r="7" spans="1:8" ht="39.450000000000003" customHeight="1" x14ac:dyDescent="0.3">
      <c r="A7" s="79" t="s">
        <v>94</v>
      </c>
      <c r="B7" s="58"/>
      <c r="C7" s="58"/>
      <c r="D7" s="59"/>
      <c r="E7" s="57"/>
      <c r="F7" s="60"/>
      <c r="G7" s="57"/>
      <c r="H7" s="80"/>
    </row>
    <row r="8" spans="1:8" ht="39.450000000000003" customHeight="1" x14ac:dyDescent="0.3">
      <c r="A8" s="81" t="s">
        <v>95</v>
      </c>
      <c r="B8" s="53"/>
      <c r="C8" s="53"/>
      <c r="D8" s="54"/>
      <c r="E8" s="52"/>
      <c r="F8" s="55"/>
      <c r="G8" s="52"/>
      <c r="H8" s="82"/>
    </row>
    <row r="9" spans="1:8" ht="39.450000000000003" customHeight="1" x14ac:dyDescent="0.3">
      <c r="A9" s="79" t="s">
        <v>96</v>
      </c>
      <c r="B9" s="58"/>
      <c r="C9" s="58"/>
      <c r="D9" s="59"/>
      <c r="E9" s="57"/>
      <c r="F9" s="60"/>
      <c r="G9" s="57"/>
      <c r="H9" s="80"/>
    </row>
    <row r="10" spans="1:8" ht="39.450000000000003" customHeight="1" x14ac:dyDescent="0.3">
      <c r="A10" s="81" t="s">
        <v>97</v>
      </c>
      <c r="B10" s="53"/>
      <c r="C10" s="53"/>
      <c r="D10" s="54"/>
      <c r="E10" s="52"/>
      <c r="F10" s="55"/>
      <c r="G10" s="52"/>
      <c r="H10" s="82"/>
    </row>
    <row r="11" spans="1:8" ht="39.450000000000003" customHeight="1" x14ac:dyDescent="0.3">
      <c r="A11" s="79" t="s">
        <v>98</v>
      </c>
      <c r="B11" s="58"/>
      <c r="C11" s="58"/>
      <c r="D11" s="59"/>
      <c r="E11" s="57"/>
      <c r="F11" s="60"/>
      <c r="G11" s="57"/>
      <c r="H11" s="80"/>
    </row>
    <row r="12" spans="1:8" ht="39.450000000000003" customHeight="1" x14ac:dyDescent="0.3">
      <c r="A12" s="83" t="s">
        <v>99</v>
      </c>
      <c r="B12" s="84"/>
      <c r="C12" s="84"/>
      <c r="D12" s="85"/>
      <c r="E12" s="86"/>
      <c r="F12" s="87"/>
      <c r="G12" s="86"/>
      <c r="H12" s="88"/>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12">
    <cfRule type="cellIs" dxfId="71" priority="7" operator="equal">
      <formula>"Low"</formula>
    </cfRule>
    <cfRule type="cellIs" dxfId="70" priority="8" operator="equal">
      <formula>"Medium"</formula>
    </cfRule>
  </conditionalFormatting>
  <conditionalFormatting sqref="B2:C12">
    <cfRule type="cellIs" dxfId="69" priority="6" operator="equal">
      <formula>"High"</formula>
    </cfRule>
  </conditionalFormatting>
  <conditionalFormatting sqref="C2:C12">
    <cfRule type="cellIs" dxfId="68" priority="4" operator="equal">
      <formula>"Low"</formula>
    </cfRule>
    <cfRule type="cellIs" dxfId="6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AFF95DA8-5AB8-404A-987E-A462E964D65D}">
            <xm:f>Lists!$C$4</xm:f>
            <x14:dxf>
              <font>
                <color auto="1"/>
              </font>
              <fill>
                <patternFill>
                  <bgColor rgb="FFFF3300"/>
                </patternFill>
              </fill>
            </x14:dxf>
          </x14:cfRule>
          <x14:cfRule type="cellIs" priority="2" operator="equal" id="{C4BDD8FE-5A82-4EE0-B43E-50D045DD2897}">
            <xm:f>Lists!$C$3</xm:f>
            <x14:dxf>
              <font>
                <color auto="1"/>
              </font>
              <fill>
                <patternFill>
                  <bgColor rgb="FFFFC000"/>
                </patternFill>
              </fill>
            </x14:dxf>
          </x14:cfRule>
          <x14:cfRule type="cellIs" priority="3" operator="equal" id="{16123A68-B44C-46F5-9B1E-AF8424C799B8}">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6E1DCA8-93D7-4380-8DA3-482471E51A3C}">
          <x14:formula1>
            <xm:f>Lists!$A$2:$A$4</xm:f>
          </x14:formula1>
          <xm:sqref>B2:B50</xm:sqref>
        </x14:dataValidation>
        <x14:dataValidation type="list" allowBlank="1" showInputMessage="1" showErrorMessage="1" xr:uid="{0FB7D1A6-ACF8-47DC-B3F1-AA1CABD94715}">
          <x14:formula1>
            <xm:f>Lists!$B$2:$B$4</xm:f>
          </x14:formula1>
          <xm:sqref>C2:C50</xm:sqref>
        </x14:dataValidation>
        <x14:dataValidation type="list" allowBlank="1" showInputMessage="1" showErrorMessage="1" xr:uid="{E3CD58DF-A327-45E4-B80A-4703D01463C0}">
          <x14:formula1>
            <xm:f>Lists!$C$2:$C$4</xm:f>
          </x14:formula1>
          <xm:sqref>D3:D50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06F5-D065-427E-ACFF-8BC24BDBB9F2}">
  <sheetPr codeName="Sheet11">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0.25" customHeight="1" x14ac:dyDescent="0.3">
      <c r="A1" s="74" t="str">
        <f>Dashboard!B21</f>
        <v>Undertake a review of how the organisation is structured and functions, to confirm its ability to support operational preparedness; if there are any gaps identified there should be a clear plan for making appropriate changes.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100</v>
      </c>
      <c r="B3" s="58"/>
      <c r="C3" s="58"/>
      <c r="D3" s="59"/>
      <c r="E3" s="57"/>
      <c r="F3" s="60"/>
      <c r="G3" s="57"/>
      <c r="H3" s="80"/>
    </row>
    <row r="4" spans="1:8" ht="39.450000000000003" customHeight="1" x14ac:dyDescent="0.3">
      <c r="A4" s="81" t="s">
        <v>101</v>
      </c>
      <c r="B4" s="53"/>
      <c r="C4" s="53"/>
      <c r="D4" s="54"/>
      <c r="E4" s="52"/>
      <c r="F4" s="55"/>
      <c r="G4" s="52"/>
      <c r="H4" s="82"/>
    </row>
    <row r="5" spans="1:8" ht="39.450000000000003" customHeight="1" x14ac:dyDescent="0.3">
      <c r="A5" s="79" t="s">
        <v>102</v>
      </c>
      <c r="B5" s="58"/>
      <c r="C5" s="58"/>
      <c r="D5" s="59"/>
      <c r="E5" s="57"/>
      <c r="F5" s="60"/>
      <c r="G5" s="57"/>
      <c r="H5" s="80"/>
    </row>
    <row r="6" spans="1:8" ht="39.450000000000003" customHeight="1" x14ac:dyDescent="0.3">
      <c r="A6" s="81" t="s">
        <v>103</v>
      </c>
      <c r="B6" s="53"/>
      <c r="C6" s="53"/>
      <c r="D6" s="54"/>
      <c r="E6" s="52"/>
      <c r="F6" s="55"/>
      <c r="G6" s="52"/>
      <c r="H6" s="82"/>
    </row>
    <row r="7" spans="1:8" ht="39.450000000000003" customHeight="1" x14ac:dyDescent="0.3">
      <c r="A7" s="79" t="s">
        <v>104</v>
      </c>
      <c r="B7" s="58"/>
      <c r="C7" s="58"/>
      <c r="D7" s="59"/>
      <c r="E7" s="57"/>
      <c r="F7" s="60"/>
      <c r="G7" s="57"/>
      <c r="H7" s="80"/>
    </row>
    <row r="8" spans="1:8" ht="39.450000000000003" customHeight="1" x14ac:dyDescent="0.3">
      <c r="A8" s="81" t="s">
        <v>105</v>
      </c>
      <c r="B8" s="53"/>
      <c r="C8" s="53"/>
      <c r="D8" s="54"/>
      <c r="E8" s="52"/>
      <c r="F8" s="55"/>
      <c r="G8" s="52"/>
      <c r="H8" s="82"/>
    </row>
    <row r="9" spans="1:8" ht="39.450000000000003" customHeight="1" x14ac:dyDescent="0.3">
      <c r="A9" s="79" t="s">
        <v>106</v>
      </c>
      <c r="B9" s="58"/>
      <c r="C9" s="58"/>
      <c r="D9" s="59"/>
      <c r="E9" s="57"/>
      <c r="F9" s="60"/>
      <c r="G9" s="57"/>
      <c r="H9" s="80"/>
    </row>
    <row r="10" spans="1:8" ht="39.450000000000003" customHeight="1" x14ac:dyDescent="0.3">
      <c r="A10" s="81" t="s">
        <v>107</v>
      </c>
      <c r="B10" s="53"/>
      <c r="C10" s="53"/>
      <c r="D10" s="54"/>
      <c r="E10" s="52"/>
      <c r="F10" s="55"/>
      <c r="G10" s="52"/>
      <c r="H10" s="82"/>
    </row>
    <row r="11" spans="1:8" ht="39.450000000000003" customHeight="1" x14ac:dyDescent="0.3">
      <c r="A11" s="79" t="s">
        <v>108</v>
      </c>
      <c r="B11" s="58"/>
      <c r="C11" s="58"/>
      <c r="D11" s="59"/>
      <c r="E11" s="57"/>
      <c r="F11" s="60"/>
      <c r="G11" s="57"/>
      <c r="H11" s="80"/>
    </row>
    <row r="12" spans="1:8" ht="39.450000000000003" customHeight="1" x14ac:dyDescent="0.3">
      <c r="A12" s="83" t="s">
        <v>109</v>
      </c>
      <c r="B12" s="84"/>
      <c r="C12" s="84"/>
      <c r="D12" s="85"/>
      <c r="E12" s="86"/>
      <c r="F12" s="87"/>
      <c r="G12" s="86"/>
      <c r="H12" s="88"/>
    </row>
  </sheetData>
  <conditionalFormatting sqref="B2:B12">
    <cfRule type="cellIs" dxfId="63" priority="7" operator="equal">
      <formula>"Low"</formula>
    </cfRule>
    <cfRule type="cellIs" dxfId="62" priority="8" operator="equal">
      <formula>"Medium"</formula>
    </cfRule>
  </conditionalFormatting>
  <conditionalFormatting sqref="B2:C12">
    <cfRule type="cellIs" dxfId="61" priority="6" operator="equal">
      <formula>"High"</formula>
    </cfRule>
  </conditionalFormatting>
  <conditionalFormatting sqref="C2:C12">
    <cfRule type="cellIs" dxfId="60" priority="4" operator="equal">
      <formula>"Low"</formula>
    </cfRule>
    <cfRule type="cellIs" dxfId="5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F4C332D-1A1B-4BD7-8714-695C56A4F518}">
            <xm:f>Lists!$C$4</xm:f>
            <x14:dxf>
              <font>
                <color auto="1"/>
              </font>
              <fill>
                <patternFill>
                  <bgColor rgb="FFFF3300"/>
                </patternFill>
              </fill>
            </x14:dxf>
          </x14:cfRule>
          <x14:cfRule type="cellIs" priority="2" operator="equal" id="{2C9A0223-5ACE-4528-9590-F6C9B82740AA}">
            <xm:f>Lists!$C$3</xm:f>
            <x14:dxf>
              <font>
                <color auto="1"/>
              </font>
              <fill>
                <patternFill>
                  <bgColor rgb="FFFFC000"/>
                </patternFill>
              </fill>
            </x14:dxf>
          </x14:cfRule>
          <x14:cfRule type="cellIs" priority="3" operator="equal" id="{556D318D-3910-4458-B851-2AF3F14224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EE03F337-C2FB-40AB-82F3-28E8D08DB953}">
          <x14:formula1>
            <xm:f>Lists!$C$2:$C$4</xm:f>
          </x14:formula1>
          <xm:sqref>D3:D50</xm:sqref>
        </x14:dataValidation>
        <x14:dataValidation type="list" allowBlank="1" showInputMessage="1" showErrorMessage="1" xr:uid="{7CF32DC5-9E94-4433-9458-BEF850214BD0}">
          <x14:formula1>
            <xm:f>Lists!$B$2:$B$4</xm:f>
          </x14:formula1>
          <xm:sqref>C2:C50</xm:sqref>
        </x14:dataValidation>
        <x14:dataValidation type="list" allowBlank="1" showInputMessage="1" showErrorMessage="1" xr:uid="{CB587238-3A58-4743-8D8F-186BCF390787}">
          <x14:formula1>
            <xm:f>Lists!$A$2:$A$4</xm:f>
          </x14:formula1>
          <xm:sqref>B2:B50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2EE7-0C64-4D5C-A5C5-02A53B128BDE}">
  <sheetPr codeName="Sheet12">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129" customHeight="1" x14ac:dyDescent="0.3">
      <c r="A1" s="74" t="str">
        <f>Dashboard!B22</f>
        <v>Develop and embed operational policies, procedures and tailored guidance based on the NFCC Operational Guidance, unless by evidenced exception its content is not relevant to the service.</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110</v>
      </c>
      <c r="B3" s="58"/>
      <c r="C3" s="58"/>
      <c r="D3" s="59"/>
      <c r="E3" s="57"/>
      <c r="F3" s="60"/>
      <c r="G3" s="57"/>
      <c r="H3" s="80"/>
    </row>
    <row r="4" spans="1:8" ht="39.450000000000003" customHeight="1" x14ac:dyDescent="0.3">
      <c r="A4" s="81" t="s">
        <v>111</v>
      </c>
      <c r="B4" s="53"/>
      <c r="C4" s="53"/>
      <c r="D4" s="54"/>
      <c r="E4" s="52"/>
      <c r="F4" s="55"/>
      <c r="G4" s="52"/>
      <c r="H4" s="82"/>
    </row>
    <row r="5" spans="1:8" ht="39.450000000000003" customHeight="1" x14ac:dyDescent="0.3">
      <c r="A5" s="79" t="s">
        <v>112</v>
      </c>
      <c r="B5" s="58"/>
      <c r="C5" s="58"/>
      <c r="D5" s="59"/>
      <c r="E5" s="57"/>
      <c r="F5" s="60"/>
      <c r="G5" s="57"/>
      <c r="H5" s="80"/>
    </row>
    <row r="6" spans="1:8" ht="39.450000000000003" customHeight="1" x14ac:dyDescent="0.3">
      <c r="A6" s="81" t="s">
        <v>113</v>
      </c>
      <c r="B6" s="53"/>
      <c r="C6" s="53"/>
      <c r="D6" s="54"/>
      <c r="E6" s="52"/>
      <c r="F6" s="55"/>
      <c r="G6" s="52"/>
      <c r="H6" s="82"/>
    </row>
    <row r="7" spans="1:8" ht="39.450000000000003" customHeight="1" x14ac:dyDescent="0.3">
      <c r="A7" s="79" t="s">
        <v>114</v>
      </c>
      <c r="B7" s="58"/>
      <c r="C7" s="58"/>
      <c r="D7" s="59"/>
      <c r="E7" s="57"/>
      <c r="F7" s="60"/>
      <c r="G7" s="57"/>
      <c r="H7" s="80"/>
    </row>
    <row r="8" spans="1:8" ht="39.450000000000003" customHeight="1" x14ac:dyDescent="0.3">
      <c r="A8" s="81" t="s">
        <v>115</v>
      </c>
      <c r="B8" s="53"/>
      <c r="C8" s="53"/>
      <c r="D8" s="54"/>
      <c r="E8" s="52"/>
      <c r="F8" s="55"/>
      <c r="G8" s="52"/>
      <c r="H8" s="82"/>
    </row>
    <row r="9" spans="1:8" ht="39.450000000000003" customHeight="1" x14ac:dyDescent="0.3">
      <c r="A9" s="79" t="s">
        <v>116</v>
      </c>
      <c r="B9" s="58"/>
      <c r="C9" s="58"/>
      <c r="D9" s="59"/>
      <c r="E9" s="57"/>
      <c r="F9" s="60"/>
      <c r="G9" s="57"/>
      <c r="H9" s="80"/>
    </row>
    <row r="10" spans="1:8" ht="39.450000000000003" customHeight="1" x14ac:dyDescent="0.3">
      <c r="A10" s="81" t="s">
        <v>117</v>
      </c>
      <c r="B10" s="53"/>
      <c r="C10" s="53"/>
      <c r="D10" s="54"/>
      <c r="E10" s="52"/>
      <c r="F10" s="55"/>
      <c r="G10" s="52"/>
      <c r="H10" s="82"/>
    </row>
    <row r="11" spans="1:8" ht="39.450000000000003" customHeight="1" x14ac:dyDescent="0.3">
      <c r="A11" s="79" t="s">
        <v>118</v>
      </c>
      <c r="B11" s="58"/>
      <c r="C11" s="58"/>
      <c r="D11" s="59"/>
      <c r="E11" s="57"/>
      <c r="F11" s="60"/>
      <c r="G11" s="57"/>
      <c r="H11" s="80"/>
    </row>
    <row r="12" spans="1:8" ht="39.450000000000003" customHeight="1" x14ac:dyDescent="0.3">
      <c r="A12" s="83" t="s">
        <v>119</v>
      </c>
      <c r="B12" s="84"/>
      <c r="C12" s="84"/>
      <c r="D12" s="85"/>
      <c r="E12" s="86"/>
      <c r="F12" s="87"/>
      <c r="G12" s="86"/>
      <c r="H12" s="88"/>
    </row>
  </sheetData>
  <conditionalFormatting sqref="B2:B12">
    <cfRule type="cellIs" dxfId="55" priority="7" operator="equal">
      <formula>"Low"</formula>
    </cfRule>
    <cfRule type="cellIs" dxfId="54" priority="8" operator="equal">
      <formula>"Medium"</formula>
    </cfRule>
  </conditionalFormatting>
  <conditionalFormatting sqref="B2:C12">
    <cfRule type="cellIs" dxfId="53" priority="6" operator="equal">
      <formula>"High"</formula>
    </cfRule>
  </conditionalFormatting>
  <conditionalFormatting sqref="C2:C12">
    <cfRule type="cellIs" dxfId="52" priority="4" operator="equal">
      <formula>"Low"</formula>
    </cfRule>
    <cfRule type="cellIs" dxfId="5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12DBDDB1-F94D-407F-B575-E68A14C81DEA}">
            <xm:f>Lists!$C$4</xm:f>
            <x14:dxf>
              <font>
                <color auto="1"/>
              </font>
              <fill>
                <patternFill>
                  <bgColor rgb="FFFF3300"/>
                </patternFill>
              </fill>
            </x14:dxf>
          </x14:cfRule>
          <x14:cfRule type="cellIs" priority="2" operator="equal" id="{A9CA8609-53B4-4BF4-AA8C-ABD0F079FBC1}">
            <xm:f>Lists!$C$3</xm:f>
            <x14:dxf>
              <font>
                <color auto="1"/>
              </font>
              <fill>
                <patternFill>
                  <bgColor rgb="FFFFC000"/>
                </patternFill>
              </fill>
            </x14:dxf>
          </x14:cfRule>
          <x14:cfRule type="cellIs" priority="3" operator="equal" id="{1F0B435E-9C71-46B0-A8E5-A79BA08D334C}">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797EA50B-BE5F-4CAD-B728-545B5F0D0330}">
          <x14:formula1>
            <xm:f>Lists!$A$2:$A$4</xm:f>
          </x14:formula1>
          <xm:sqref>B2:B50</xm:sqref>
        </x14:dataValidation>
        <x14:dataValidation type="list" allowBlank="1" showInputMessage="1" showErrorMessage="1" xr:uid="{3AB7AB86-8C3A-43DF-85EB-FB238D980055}">
          <x14:formula1>
            <xm:f>Lists!$B$2:$B$4</xm:f>
          </x14:formula1>
          <xm:sqref>C2:C50</xm:sqref>
        </x14:dataValidation>
        <x14:dataValidation type="list" allowBlank="1" showInputMessage="1" showErrorMessage="1" xr:uid="{D93314F9-D40F-4196-BB0E-8E23F925414B}">
          <x14:formula1>
            <xm:f>Lists!$C$2:$C$4</xm:f>
          </x14:formula1>
          <xm:sqref>D3:D50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DEEE-4330-4B53-ADC8-CCD37314BEAF}">
  <sheetPr codeName="Sheet13">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61.5" customHeight="1" x14ac:dyDescent="0.3">
      <c r="A1" s="74" t="str">
        <f>Dashboard!B23</f>
        <v>Deliver the strategic actions provided in the suite of NFCC Operational Guidance and Fire Control Guidance frameworks, unless by evidenced exception a strategic action is not relevant to the service; the strategic gap analysis tool may be used to support this process.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120</v>
      </c>
      <c r="B3" s="58"/>
      <c r="C3" s="58"/>
      <c r="D3" s="59"/>
      <c r="E3" s="57"/>
      <c r="F3" s="60"/>
      <c r="G3" s="57"/>
      <c r="H3" s="80"/>
    </row>
    <row r="4" spans="1:8" ht="39.450000000000003" customHeight="1" x14ac:dyDescent="0.3">
      <c r="A4" s="81" t="s">
        <v>121</v>
      </c>
      <c r="B4" s="53"/>
      <c r="C4" s="53"/>
      <c r="D4" s="54"/>
      <c r="E4" s="52"/>
      <c r="F4" s="55"/>
      <c r="G4" s="52"/>
      <c r="H4" s="82"/>
    </row>
    <row r="5" spans="1:8" ht="39.450000000000003" customHeight="1" x14ac:dyDescent="0.3">
      <c r="A5" s="79" t="s">
        <v>122</v>
      </c>
      <c r="B5" s="58"/>
      <c r="C5" s="58"/>
      <c r="D5" s="59"/>
      <c r="E5" s="57"/>
      <c r="F5" s="60"/>
      <c r="G5" s="57"/>
      <c r="H5" s="80"/>
    </row>
    <row r="6" spans="1:8" ht="39.450000000000003" customHeight="1" x14ac:dyDescent="0.3">
      <c r="A6" s="81" t="s">
        <v>123</v>
      </c>
      <c r="B6" s="53"/>
      <c r="C6" s="53"/>
      <c r="D6" s="54"/>
      <c r="E6" s="52"/>
      <c r="F6" s="55"/>
      <c r="G6" s="52"/>
      <c r="H6" s="82"/>
    </row>
    <row r="7" spans="1:8" ht="39.450000000000003" customHeight="1" x14ac:dyDescent="0.3">
      <c r="A7" s="79" t="s">
        <v>124</v>
      </c>
      <c r="B7" s="58"/>
      <c r="C7" s="58"/>
      <c r="D7" s="59"/>
      <c r="E7" s="57"/>
      <c r="F7" s="60"/>
      <c r="G7" s="57"/>
      <c r="H7" s="80"/>
    </row>
    <row r="8" spans="1:8" ht="39.450000000000003" customHeight="1" x14ac:dyDescent="0.3">
      <c r="A8" s="81" t="s">
        <v>125</v>
      </c>
      <c r="B8" s="53"/>
      <c r="C8" s="53"/>
      <c r="D8" s="54"/>
      <c r="E8" s="52"/>
      <c r="F8" s="55"/>
      <c r="G8" s="52"/>
      <c r="H8" s="82"/>
    </row>
    <row r="9" spans="1:8" ht="39.450000000000003" customHeight="1" x14ac:dyDescent="0.3">
      <c r="A9" s="79" t="s">
        <v>126</v>
      </c>
      <c r="B9" s="58"/>
      <c r="C9" s="58"/>
      <c r="D9" s="59"/>
      <c r="E9" s="57"/>
      <c r="F9" s="60"/>
      <c r="G9" s="57"/>
      <c r="H9" s="80"/>
    </row>
    <row r="10" spans="1:8" ht="39.450000000000003" customHeight="1" x14ac:dyDescent="0.3">
      <c r="A10" s="81" t="s">
        <v>127</v>
      </c>
      <c r="B10" s="53"/>
      <c r="C10" s="53"/>
      <c r="D10" s="54"/>
      <c r="E10" s="52"/>
      <c r="F10" s="55"/>
      <c r="G10" s="52"/>
      <c r="H10" s="82"/>
    </row>
    <row r="11" spans="1:8" ht="39.450000000000003" customHeight="1" x14ac:dyDescent="0.3">
      <c r="A11" s="79" t="s">
        <v>128</v>
      </c>
      <c r="B11" s="58"/>
      <c r="C11" s="58"/>
      <c r="D11" s="59"/>
      <c r="E11" s="57"/>
      <c r="F11" s="60"/>
      <c r="G11" s="57"/>
      <c r="H11" s="80"/>
    </row>
    <row r="12" spans="1:8" ht="39.450000000000003" customHeight="1" x14ac:dyDescent="0.3">
      <c r="A12" s="83" t="s">
        <v>129</v>
      </c>
      <c r="B12" s="84"/>
      <c r="C12" s="84"/>
      <c r="D12" s="85"/>
      <c r="E12" s="86"/>
      <c r="F12" s="87"/>
      <c r="G12" s="86"/>
      <c r="H12" s="88"/>
    </row>
  </sheetData>
  <conditionalFormatting sqref="B2:B12">
    <cfRule type="cellIs" dxfId="47" priority="7" operator="equal">
      <formula>"Low"</formula>
    </cfRule>
    <cfRule type="cellIs" dxfId="46" priority="8" operator="equal">
      <formula>"Medium"</formula>
    </cfRule>
  </conditionalFormatting>
  <conditionalFormatting sqref="B2:C12">
    <cfRule type="cellIs" dxfId="45" priority="6" operator="equal">
      <formula>"High"</formula>
    </cfRule>
  </conditionalFormatting>
  <conditionalFormatting sqref="C2:C12">
    <cfRule type="cellIs" dxfId="44" priority="4" operator="equal">
      <formula>"Low"</formula>
    </cfRule>
    <cfRule type="cellIs" dxfId="4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D700930F-CEC7-4FB4-B832-07F10FEB5554}">
            <xm:f>Lists!$C$4</xm:f>
            <x14:dxf>
              <font>
                <color auto="1"/>
              </font>
              <fill>
                <patternFill>
                  <bgColor rgb="FFFF3300"/>
                </patternFill>
              </fill>
            </x14:dxf>
          </x14:cfRule>
          <x14:cfRule type="cellIs" priority="2" operator="equal" id="{227008D2-53B6-46E5-BC9F-A5995E4460BC}">
            <xm:f>Lists!$C$3</xm:f>
            <x14:dxf>
              <font>
                <color auto="1"/>
              </font>
              <fill>
                <patternFill>
                  <bgColor rgb="FFFFC000"/>
                </patternFill>
              </fill>
            </x14:dxf>
          </x14:cfRule>
          <x14:cfRule type="cellIs" priority="3" operator="equal" id="{CA5C5569-8C93-48B3-9CB5-BEFB2F5E16F0}">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C2DB249-203E-4EA6-9A77-635D8D9B2521}">
          <x14:formula1>
            <xm:f>Lists!$C$2:$C$4</xm:f>
          </x14:formula1>
          <xm:sqref>D3:D50</xm:sqref>
        </x14:dataValidation>
        <x14:dataValidation type="list" allowBlank="1" showInputMessage="1" showErrorMessage="1" xr:uid="{777F2A66-EABB-4000-B116-2580357191C0}">
          <x14:formula1>
            <xm:f>Lists!$B$2:$B$4</xm:f>
          </x14:formula1>
          <xm:sqref>C2:C50</xm:sqref>
        </x14:dataValidation>
        <x14:dataValidation type="list" allowBlank="1" showInputMessage="1" showErrorMessage="1" xr:uid="{6CED29C6-D1CB-497A-A6A8-0500C656A80D}">
          <x14:formula1>
            <xm:f>Lists!$A$2:$A$4</xm:f>
          </x14:formula1>
          <xm:sqref>B2:B50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9AAD5-3D7F-482B-AC77-662EF4D0E50D}">
  <sheetPr codeName="Sheet14">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Dashboard!B24</f>
        <v>Train its operational and fire control employees to carry out operational activities safely and effectively; this includes the ability to recognise hazards and use control measures to reduce the risks arising from those hazards.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130</v>
      </c>
      <c r="B3" s="58"/>
      <c r="C3" s="58"/>
      <c r="D3" s="59"/>
      <c r="E3" s="57"/>
      <c r="F3" s="60"/>
      <c r="G3" s="57"/>
      <c r="H3" s="80"/>
    </row>
    <row r="4" spans="1:8" ht="39.450000000000003" customHeight="1" x14ac:dyDescent="0.3">
      <c r="A4" s="81" t="s">
        <v>131</v>
      </c>
      <c r="B4" s="53"/>
      <c r="C4" s="53"/>
      <c r="D4" s="54"/>
      <c r="E4" s="52"/>
      <c r="F4" s="55"/>
      <c r="G4" s="52"/>
      <c r="H4" s="82"/>
    </row>
    <row r="5" spans="1:8" ht="39.450000000000003" customHeight="1" x14ac:dyDescent="0.3">
      <c r="A5" s="79" t="s">
        <v>132</v>
      </c>
      <c r="B5" s="58"/>
      <c r="C5" s="58"/>
      <c r="D5" s="59"/>
      <c r="E5" s="57"/>
      <c r="F5" s="60"/>
      <c r="G5" s="57"/>
      <c r="H5" s="80"/>
    </row>
    <row r="6" spans="1:8" ht="39.450000000000003" customHeight="1" x14ac:dyDescent="0.3">
      <c r="A6" s="81" t="s">
        <v>133</v>
      </c>
      <c r="B6" s="53"/>
      <c r="C6" s="53"/>
      <c r="D6" s="54"/>
      <c r="E6" s="52"/>
      <c r="F6" s="55"/>
      <c r="G6" s="52"/>
      <c r="H6" s="82"/>
    </row>
    <row r="7" spans="1:8" ht="39.450000000000003" customHeight="1" x14ac:dyDescent="0.3">
      <c r="A7" s="79" t="s">
        <v>134</v>
      </c>
      <c r="B7" s="58"/>
      <c r="C7" s="58"/>
      <c r="D7" s="59"/>
      <c r="E7" s="57"/>
      <c r="F7" s="60"/>
      <c r="G7" s="57"/>
      <c r="H7" s="80"/>
    </row>
    <row r="8" spans="1:8" ht="39.450000000000003" customHeight="1" x14ac:dyDescent="0.3">
      <c r="A8" s="81" t="s">
        <v>135</v>
      </c>
      <c r="B8" s="53"/>
      <c r="C8" s="53"/>
      <c r="D8" s="54"/>
      <c r="E8" s="52"/>
      <c r="F8" s="55"/>
      <c r="G8" s="52"/>
      <c r="H8" s="82"/>
    </row>
    <row r="9" spans="1:8" ht="39.450000000000003" customHeight="1" x14ac:dyDescent="0.3">
      <c r="A9" s="79" t="s">
        <v>136</v>
      </c>
      <c r="B9" s="58"/>
      <c r="C9" s="58"/>
      <c r="D9" s="59"/>
      <c r="E9" s="57"/>
      <c r="F9" s="60"/>
      <c r="G9" s="57"/>
      <c r="H9" s="80"/>
    </row>
    <row r="10" spans="1:8" ht="39.450000000000003" customHeight="1" x14ac:dyDescent="0.3">
      <c r="A10" s="81" t="s">
        <v>137</v>
      </c>
      <c r="B10" s="53"/>
      <c r="C10" s="53"/>
      <c r="D10" s="54"/>
      <c r="E10" s="52"/>
      <c r="F10" s="55"/>
      <c r="G10" s="52"/>
      <c r="H10" s="82"/>
    </row>
    <row r="11" spans="1:8" ht="39.450000000000003" customHeight="1" x14ac:dyDescent="0.3">
      <c r="A11" s="79" t="s">
        <v>138</v>
      </c>
      <c r="B11" s="58"/>
      <c r="C11" s="58"/>
      <c r="D11" s="59"/>
      <c r="E11" s="57"/>
      <c r="F11" s="60"/>
      <c r="G11" s="57"/>
      <c r="H11" s="80"/>
    </row>
    <row r="12" spans="1:8" ht="39.450000000000003" customHeight="1" x14ac:dyDescent="0.3">
      <c r="A12" s="83" t="s">
        <v>139</v>
      </c>
      <c r="B12" s="84"/>
      <c r="C12" s="84"/>
      <c r="D12" s="85"/>
      <c r="E12" s="86"/>
      <c r="F12" s="87"/>
      <c r="G12" s="86"/>
      <c r="H12" s="88"/>
    </row>
  </sheetData>
  <conditionalFormatting sqref="B2:B12">
    <cfRule type="cellIs" dxfId="39" priority="7" operator="equal">
      <formula>"Low"</formula>
    </cfRule>
    <cfRule type="cellIs" dxfId="38" priority="8" operator="equal">
      <formula>"Medium"</formula>
    </cfRule>
  </conditionalFormatting>
  <conditionalFormatting sqref="B2:C12">
    <cfRule type="cellIs" dxfId="37" priority="6" operator="equal">
      <formula>"High"</formula>
    </cfRule>
  </conditionalFormatting>
  <conditionalFormatting sqref="C2:C12">
    <cfRule type="cellIs" dxfId="36" priority="4" operator="equal">
      <formula>"Low"</formula>
    </cfRule>
    <cfRule type="cellIs" dxfId="3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E1EF3939-8A9A-4629-AC92-41BB0EFFEC01}">
            <xm:f>Lists!$C$4</xm:f>
            <x14:dxf>
              <font>
                <color auto="1"/>
              </font>
              <fill>
                <patternFill>
                  <bgColor rgb="FFFF3300"/>
                </patternFill>
              </fill>
            </x14:dxf>
          </x14:cfRule>
          <x14:cfRule type="cellIs" priority="2" operator="equal" id="{0516CB83-41A5-4B60-8B59-76E586B200D8}">
            <xm:f>Lists!$C$3</xm:f>
            <x14:dxf>
              <font>
                <color auto="1"/>
              </font>
              <fill>
                <patternFill>
                  <bgColor rgb="FFFFC000"/>
                </patternFill>
              </fill>
            </x14:dxf>
          </x14:cfRule>
          <x14:cfRule type="cellIs" priority="3" operator="equal" id="{364203D5-8B06-46C2-BA69-9AE3FC12D71A}">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CC9D385B-5277-4188-8149-3A6DBAEEDC11}">
          <x14:formula1>
            <xm:f>Lists!$A$2:$A$4</xm:f>
          </x14:formula1>
          <xm:sqref>B2:B50</xm:sqref>
        </x14:dataValidation>
        <x14:dataValidation type="list" allowBlank="1" showInputMessage="1" showErrorMessage="1" xr:uid="{A1685684-609C-4FDA-BD18-FC32FA57137B}">
          <x14:formula1>
            <xm:f>Lists!$B$2:$B$4</xm:f>
          </x14:formula1>
          <xm:sqref>C2:C50</xm:sqref>
        </x14:dataValidation>
        <x14:dataValidation type="list" allowBlank="1" showInputMessage="1" showErrorMessage="1" xr:uid="{245DFD4D-70F5-4110-89A7-549743973AC8}">
          <x14:formula1>
            <xm:f>Lists!$C$2:$C$4</xm:f>
          </x14:formula1>
          <xm:sqref>D3:D50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F3003-8E9A-4B17-9161-39BF12C0E7F5}">
  <sheetPr codeName="Sheet15">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Dashboard!B25</f>
        <v>Align relevant policies, procedures and tailored guidance in preparation for working with other fire and rescue services, National Resilience, other Category 1 and Category 2 responders and Local Resilience Forums, to improve its operational response to multi-agency incidents.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157</v>
      </c>
      <c r="B3" s="58"/>
      <c r="C3" s="58"/>
      <c r="D3" s="59"/>
      <c r="E3" s="57"/>
      <c r="F3" s="60"/>
      <c r="G3" s="57"/>
      <c r="H3" s="80"/>
    </row>
    <row r="4" spans="1:8" ht="39.450000000000003" customHeight="1" x14ac:dyDescent="0.3">
      <c r="A4" s="81" t="s">
        <v>158</v>
      </c>
      <c r="B4" s="53"/>
      <c r="C4" s="53"/>
      <c r="D4" s="54"/>
      <c r="E4" s="52"/>
      <c r="F4" s="55"/>
      <c r="G4" s="52"/>
      <c r="H4" s="82"/>
    </row>
    <row r="5" spans="1:8" ht="39.450000000000003" customHeight="1" x14ac:dyDescent="0.3">
      <c r="A5" s="79" t="s">
        <v>159</v>
      </c>
      <c r="B5" s="58"/>
      <c r="C5" s="58"/>
      <c r="D5" s="59"/>
      <c r="E5" s="57"/>
      <c r="F5" s="60"/>
      <c r="G5" s="57"/>
      <c r="H5" s="80"/>
    </row>
    <row r="6" spans="1:8" ht="39.450000000000003" customHeight="1" x14ac:dyDescent="0.3">
      <c r="A6" s="81" t="s">
        <v>160</v>
      </c>
      <c r="B6" s="53"/>
      <c r="C6" s="53"/>
      <c r="D6" s="54"/>
      <c r="E6" s="52"/>
      <c r="F6" s="55"/>
      <c r="G6" s="52"/>
      <c r="H6" s="82"/>
    </row>
    <row r="7" spans="1:8" ht="39.450000000000003" customHeight="1" x14ac:dyDescent="0.3">
      <c r="A7" s="79" t="s">
        <v>161</v>
      </c>
      <c r="B7" s="58"/>
      <c r="C7" s="58"/>
      <c r="D7" s="59"/>
      <c r="E7" s="57"/>
      <c r="F7" s="60"/>
      <c r="G7" s="57"/>
      <c r="H7" s="80"/>
    </row>
    <row r="8" spans="1:8" ht="39.450000000000003" customHeight="1" x14ac:dyDescent="0.3">
      <c r="A8" s="81" t="s">
        <v>162</v>
      </c>
      <c r="B8" s="53"/>
      <c r="C8" s="53"/>
      <c r="D8" s="54"/>
      <c r="E8" s="52"/>
      <c r="F8" s="55"/>
      <c r="G8" s="52"/>
      <c r="H8" s="82"/>
    </row>
    <row r="9" spans="1:8" ht="39.450000000000003" customHeight="1" x14ac:dyDescent="0.3">
      <c r="A9" s="79" t="s">
        <v>163</v>
      </c>
      <c r="B9" s="58"/>
      <c r="C9" s="58"/>
      <c r="D9" s="59"/>
      <c r="E9" s="57"/>
      <c r="F9" s="60"/>
      <c r="G9" s="57"/>
      <c r="H9" s="80"/>
    </row>
    <row r="10" spans="1:8" ht="39.450000000000003" customHeight="1" x14ac:dyDescent="0.3">
      <c r="A10" s="81" t="s">
        <v>164</v>
      </c>
      <c r="B10" s="53"/>
      <c r="C10" s="53"/>
      <c r="D10" s="54"/>
      <c r="E10" s="52"/>
      <c r="F10" s="55"/>
      <c r="G10" s="52"/>
      <c r="H10" s="82"/>
    </row>
    <row r="11" spans="1:8" ht="39.450000000000003" customHeight="1" x14ac:dyDescent="0.3">
      <c r="A11" s="79" t="s">
        <v>165</v>
      </c>
      <c r="B11" s="58"/>
      <c r="C11" s="58"/>
      <c r="D11" s="59"/>
      <c r="E11" s="57"/>
      <c r="F11" s="60"/>
      <c r="G11" s="57"/>
      <c r="H11" s="80"/>
    </row>
    <row r="12" spans="1:8" ht="39.450000000000003" customHeight="1" x14ac:dyDescent="0.3">
      <c r="A12" s="83" t="s">
        <v>166</v>
      </c>
      <c r="B12" s="84"/>
      <c r="C12" s="84"/>
      <c r="D12" s="85"/>
      <c r="E12" s="86"/>
      <c r="F12" s="87"/>
      <c r="G12" s="86"/>
      <c r="H12" s="88"/>
    </row>
  </sheetData>
  <conditionalFormatting sqref="B2:B12">
    <cfRule type="cellIs" dxfId="31" priority="7" operator="equal">
      <formula>"Low"</formula>
    </cfRule>
    <cfRule type="cellIs" dxfId="30" priority="8" operator="equal">
      <formula>"Medium"</formula>
    </cfRule>
  </conditionalFormatting>
  <conditionalFormatting sqref="B2:C12">
    <cfRule type="cellIs" dxfId="29" priority="6" operator="equal">
      <formula>"High"</formula>
    </cfRule>
  </conditionalFormatting>
  <conditionalFormatting sqref="C2:C12">
    <cfRule type="cellIs" dxfId="28" priority="4" operator="equal">
      <formula>"Low"</formula>
    </cfRule>
    <cfRule type="cellIs" dxfId="2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4126E5AA-C4A1-495F-A546-EB572B47B7B9}">
            <xm:f>Lists!$C$4</xm:f>
            <x14:dxf>
              <font>
                <color auto="1"/>
              </font>
              <fill>
                <patternFill>
                  <bgColor rgb="FFFF3300"/>
                </patternFill>
              </fill>
            </x14:dxf>
          </x14:cfRule>
          <x14:cfRule type="cellIs" priority="2" operator="equal" id="{82ABBC36-9184-4F53-B00E-2389E57A483A}">
            <xm:f>Lists!$C$3</xm:f>
            <x14:dxf>
              <font>
                <color auto="1"/>
              </font>
              <fill>
                <patternFill>
                  <bgColor rgb="FFFFC000"/>
                </patternFill>
              </fill>
            </x14:dxf>
          </x14:cfRule>
          <x14:cfRule type="cellIs" priority="3" operator="equal" id="{F7517233-96B6-4A9E-BE8E-F8FABB1D5272}">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57B7AD9-070D-4654-93AC-2596C452377A}">
          <x14:formula1>
            <xm:f>Lists!$C$2:$C$4</xm:f>
          </x14:formula1>
          <xm:sqref>D3:D50</xm:sqref>
        </x14:dataValidation>
        <x14:dataValidation type="list" allowBlank="1" showInputMessage="1" showErrorMessage="1" xr:uid="{B6AABE7D-2092-446C-9992-E53C60A2BA5C}">
          <x14:formula1>
            <xm:f>Lists!$B$2:$B$4</xm:f>
          </x14:formula1>
          <xm:sqref>C2:C50</xm:sqref>
        </x14:dataValidation>
        <x14:dataValidation type="list" allowBlank="1" showInputMessage="1" showErrorMessage="1" xr:uid="{3298EB8C-E63B-456E-A03E-5F9B71CDB7F6}">
          <x14:formula1>
            <xm:f>Lists!$A$2:$A$4</xm:f>
          </x14:formula1>
          <xm:sqref>B2:B50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6A28E-D313-455B-88EA-516045760451}">
  <sheetPr>
    <tabColor rgb="FFFFC000"/>
  </sheetPr>
  <dimension ref="A1:H12"/>
  <sheetViews>
    <sheetView workbookViewId="0">
      <selection activeCell="A2" sqref="A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Dashboard!B26</f>
        <v>Have processes in place for capturing learning:
A. at incidents
B. post-incident
C. as a result of training exercises undertaken both internally and multi-agency / cross border
D. as a result of near miss or accident investigations that may be relevant to operational response
E. from any other sources</v>
      </c>
      <c r="B1" s="75" t="s">
        <v>0</v>
      </c>
      <c r="C1" s="75" t="s">
        <v>1</v>
      </c>
      <c r="D1" s="75" t="s">
        <v>143</v>
      </c>
      <c r="E1" s="75" t="s">
        <v>26</v>
      </c>
      <c r="F1" s="75" t="s">
        <v>27</v>
      </c>
      <c r="G1" s="75" t="s">
        <v>28</v>
      </c>
      <c r="H1" s="76" t="s">
        <v>145</v>
      </c>
    </row>
    <row r="2" spans="1:8" s="27" customFormat="1" ht="54" customHeight="1" x14ac:dyDescent="0.3">
      <c r="A2" s="107"/>
      <c r="B2" s="47"/>
      <c r="C2" s="47"/>
      <c r="D2" s="65" t="str">
        <f>IF(COUNTIF(D3:D50,"Limited")&gt;0,"Limited",IF(COUNTIF(D3:D50,"Reasonable")&gt;0,"Reasonable","Substantial"))</f>
        <v>Substantial</v>
      </c>
      <c r="E2" s="49"/>
      <c r="F2" s="50"/>
      <c r="G2" s="49"/>
      <c r="H2" s="78"/>
    </row>
    <row r="3" spans="1:8" ht="39.450000000000003" customHeight="1" x14ac:dyDescent="0.3">
      <c r="A3" s="79" t="s">
        <v>167</v>
      </c>
      <c r="B3" s="58"/>
      <c r="C3" s="58"/>
      <c r="D3" s="59"/>
      <c r="E3" s="57"/>
      <c r="F3" s="60"/>
      <c r="G3" s="57"/>
      <c r="H3" s="80"/>
    </row>
    <row r="4" spans="1:8" ht="39.450000000000003" customHeight="1" x14ac:dyDescent="0.3">
      <c r="A4" s="79" t="s">
        <v>168</v>
      </c>
      <c r="B4" s="53"/>
      <c r="C4" s="53"/>
      <c r="D4" s="54"/>
      <c r="E4" s="52"/>
      <c r="F4" s="55"/>
      <c r="G4" s="52"/>
      <c r="H4" s="82"/>
    </row>
    <row r="5" spans="1:8" ht="39.450000000000003" customHeight="1" x14ac:dyDescent="0.3">
      <c r="A5" s="79" t="s">
        <v>169</v>
      </c>
      <c r="B5" s="58"/>
      <c r="C5" s="58"/>
      <c r="D5" s="59"/>
      <c r="E5" s="57"/>
      <c r="F5" s="60"/>
      <c r="G5" s="57"/>
      <c r="H5" s="80"/>
    </row>
    <row r="6" spans="1:8" ht="39.450000000000003" customHeight="1" x14ac:dyDescent="0.3">
      <c r="A6" s="79" t="s">
        <v>170</v>
      </c>
      <c r="B6" s="53"/>
      <c r="C6" s="53"/>
      <c r="D6" s="54"/>
      <c r="E6" s="52"/>
      <c r="F6" s="55"/>
      <c r="G6" s="52"/>
      <c r="H6" s="82"/>
    </row>
    <row r="7" spans="1:8" ht="39.450000000000003" customHeight="1" x14ac:dyDescent="0.3">
      <c r="A7" s="79" t="s">
        <v>171</v>
      </c>
      <c r="B7" s="58"/>
      <c r="C7" s="58"/>
      <c r="D7" s="59"/>
      <c r="E7" s="57"/>
      <c r="F7" s="60"/>
      <c r="G7" s="57"/>
      <c r="H7" s="80"/>
    </row>
    <row r="8" spans="1:8" ht="39.450000000000003" customHeight="1" x14ac:dyDescent="0.3">
      <c r="A8" s="79" t="s">
        <v>172</v>
      </c>
      <c r="B8" s="53"/>
      <c r="C8" s="53"/>
      <c r="D8" s="54"/>
      <c r="E8" s="52"/>
      <c r="F8" s="55"/>
      <c r="G8" s="52"/>
      <c r="H8" s="82"/>
    </row>
    <row r="9" spans="1:8" ht="39.450000000000003" customHeight="1" x14ac:dyDescent="0.3">
      <c r="A9" s="79" t="s">
        <v>173</v>
      </c>
      <c r="B9" s="58"/>
      <c r="C9" s="58"/>
      <c r="D9" s="59"/>
      <c r="E9" s="57"/>
      <c r="F9" s="60"/>
      <c r="G9" s="57"/>
      <c r="H9" s="80"/>
    </row>
    <row r="10" spans="1:8" ht="39.450000000000003" customHeight="1" x14ac:dyDescent="0.3">
      <c r="A10" s="79" t="s">
        <v>174</v>
      </c>
      <c r="B10" s="53"/>
      <c r="C10" s="53"/>
      <c r="D10" s="54"/>
      <c r="E10" s="52"/>
      <c r="F10" s="55"/>
      <c r="G10" s="52"/>
      <c r="H10" s="82"/>
    </row>
    <row r="11" spans="1:8" ht="39.450000000000003" customHeight="1" x14ac:dyDescent="0.3">
      <c r="A11" s="79" t="s">
        <v>175</v>
      </c>
      <c r="B11" s="58"/>
      <c r="C11" s="58"/>
      <c r="D11" s="59"/>
      <c r="E11" s="57"/>
      <c r="F11" s="60"/>
      <c r="G11" s="57"/>
      <c r="H11" s="80"/>
    </row>
    <row r="12" spans="1:8" ht="39.450000000000003" customHeight="1" x14ac:dyDescent="0.3">
      <c r="A12" s="79" t="s">
        <v>176</v>
      </c>
      <c r="B12" s="84"/>
      <c r="C12" s="84"/>
      <c r="D12" s="85"/>
      <c r="E12" s="86"/>
      <c r="F12" s="87"/>
      <c r="G12" s="86"/>
      <c r="H12" s="88"/>
    </row>
  </sheetData>
  <phoneticPr fontId="2" type="noConversion"/>
  <conditionalFormatting sqref="B2:B12">
    <cfRule type="cellIs" dxfId="23" priority="7" operator="equal">
      <formula>"Low"</formula>
    </cfRule>
    <cfRule type="cellIs" dxfId="22" priority="8" operator="equal">
      <formula>"Medium"</formula>
    </cfRule>
  </conditionalFormatting>
  <conditionalFormatting sqref="B2:C12">
    <cfRule type="cellIs" dxfId="21" priority="6" operator="equal">
      <formula>"High"</formula>
    </cfRule>
  </conditionalFormatting>
  <conditionalFormatting sqref="C2:C12">
    <cfRule type="cellIs" dxfId="20" priority="4" operator="equal">
      <formula>"Low"</formula>
    </cfRule>
    <cfRule type="cellIs" dxfId="1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C4A18454-150C-4D0D-B9BA-FC39639F2692}">
            <xm:f>Lists!$C$4</xm:f>
            <x14:dxf>
              <font>
                <color auto="1"/>
              </font>
              <fill>
                <patternFill>
                  <bgColor rgb="FFFF3300"/>
                </patternFill>
              </fill>
            </x14:dxf>
          </x14:cfRule>
          <x14:cfRule type="cellIs" priority="2" operator="equal" id="{0D766D19-FA5A-4281-8641-EC8CC7621A18}">
            <xm:f>Lists!$C$3</xm:f>
            <x14:dxf>
              <font>
                <color auto="1"/>
              </font>
              <fill>
                <patternFill>
                  <bgColor rgb="FFFFC000"/>
                </patternFill>
              </fill>
            </x14:dxf>
          </x14:cfRule>
          <x14:cfRule type="cellIs" priority="3" operator="equal" id="{9E60522B-F2C8-4223-9867-3C24C0E94D49}">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829C4A9-6E05-4326-A13A-40AB4872BFBC}">
          <x14:formula1>
            <xm:f>Lists!$A$2:$A$4</xm:f>
          </x14:formula1>
          <xm:sqref>B2:B50</xm:sqref>
        </x14:dataValidation>
        <x14:dataValidation type="list" allowBlank="1" showInputMessage="1" showErrorMessage="1" xr:uid="{068165A1-1F7C-4F9A-B2B5-C5E226924E42}">
          <x14:formula1>
            <xm:f>Lists!$B$2:$B$4</xm:f>
          </x14:formula1>
          <xm:sqref>C2:C50</xm:sqref>
        </x14:dataValidation>
        <x14:dataValidation type="list" allowBlank="1" showInputMessage="1" showErrorMessage="1" xr:uid="{7665ED6C-CA2A-4AF4-B170-0690AFF57005}">
          <x14:formula1>
            <xm:f>Lists!$C$2:$C$4</xm:f>
          </x14:formula1>
          <xm:sqref>D3:D50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395B-A18A-4A77-BD1A-3DB49EBD2314}">
  <sheetPr codeName="Sheet16">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Dashboard!B27</f>
        <v>Use the Training Specifications to inform its training needs analysis.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205</v>
      </c>
      <c r="B3" s="58"/>
      <c r="C3" s="58"/>
      <c r="D3" s="59"/>
      <c r="E3" s="57"/>
      <c r="F3" s="60"/>
      <c r="G3" s="57"/>
      <c r="H3" s="80"/>
    </row>
    <row r="4" spans="1:8" ht="39.450000000000003" customHeight="1" x14ac:dyDescent="0.3">
      <c r="A4" s="79" t="s">
        <v>206</v>
      </c>
      <c r="B4" s="53"/>
      <c r="C4" s="53"/>
      <c r="D4" s="54"/>
      <c r="E4" s="52"/>
      <c r="F4" s="55"/>
      <c r="G4" s="52"/>
      <c r="H4" s="82"/>
    </row>
    <row r="5" spans="1:8" ht="39.450000000000003" customHeight="1" x14ac:dyDescent="0.3">
      <c r="A5" s="79" t="s">
        <v>207</v>
      </c>
      <c r="B5" s="58"/>
      <c r="C5" s="58"/>
      <c r="D5" s="59"/>
      <c r="E5" s="57"/>
      <c r="F5" s="60"/>
      <c r="G5" s="57"/>
      <c r="H5" s="80"/>
    </row>
    <row r="6" spans="1:8" ht="39.450000000000003" customHeight="1" x14ac:dyDescent="0.3">
      <c r="A6" s="79" t="s">
        <v>208</v>
      </c>
      <c r="B6" s="53"/>
      <c r="C6" s="53"/>
      <c r="D6" s="54"/>
      <c r="E6" s="52"/>
      <c r="F6" s="55"/>
      <c r="G6" s="52"/>
      <c r="H6" s="82"/>
    </row>
    <row r="7" spans="1:8" ht="39.450000000000003" customHeight="1" x14ac:dyDescent="0.3">
      <c r="A7" s="79" t="s">
        <v>209</v>
      </c>
      <c r="B7" s="58"/>
      <c r="C7" s="58"/>
      <c r="D7" s="59"/>
      <c r="E7" s="57"/>
      <c r="F7" s="60"/>
      <c r="G7" s="57"/>
      <c r="H7" s="80"/>
    </row>
    <row r="8" spans="1:8" ht="39.450000000000003" customHeight="1" x14ac:dyDescent="0.3">
      <c r="A8" s="79" t="s">
        <v>210</v>
      </c>
      <c r="B8" s="53"/>
      <c r="C8" s="53"/>
      <c r="D8" s="54"/>
      <c r="E8" s="52"/>
      <c r="F8" s="55"/>
      <c r="G8" s="52"/>
      <c r="H8" s="82"/>
    </row>
    <row r="9" spans="1:8" ht="39.450000000000003" customHeight="1" x14ac:dyDescent="0.3">
      <c r="A9" s="79" t="s">
        <v>211</v>
      </c>
      <c r="B9" s="58"/>
      <c r="C9" s="58"/>
      <c r="D9" s="59"/>
      <c r="E9" s="57"/>
      <c r="F9" s="60"/>
      <c r="G9" s="57"/>
      <c r="H9" s="80"/>
    </row>
    <row r="10" spans="1:8" ht="39.450000000000003" customHeight="1" x14ac:dyDescent="0.3">
      <c r="A10" s="79" t="s">
        <v>212</v>
      </c>
      <c r="B10" s="53"/>
      <c r="C10" s="53"/>
      <c r="D10" s="54"/>
      <c r="E10" s="52"/>
      <c r="F10" s="55"/>
      <c r="G10" s="52"/>
      <c r="H10" s="82"/>
    </row>
    <row r="11" spans="1:8" ht="39.450000000000003" customHeight="1" x14ac:dyDescent="0.3">
      <c r="A11" s="79" t="s">
        <v>213</v>
      </c>
      <c r="B11" s="58"/>
      <c r="C11" s="58"/>
      <c r="D11" s="59"/>
      <c r="E11" s="57"/>
      <c r="F11" s="60"/>
      <c r="G11" s="57"/>
      <c r="H11" s="80"/>
    </row>
    <row r="12" spans="1:8" ht="39.450000000000003" customHeight="1" x14ac:dyDescent="0.3">
      <c r="A12" s="79" t="s">
        <v>214</v>
      </c>
      <c r="B12" s="84"/>
      <c r="C12" s="84"/>
      <c r="D12" s="85"/>
      <c r="E12" s="86"/>
      <c r="F12" s="87"/>
      <c r="G12" s="86"/>
      <c r="H12" s="88"/>
    </row>
  </sheetData>
  <phoneticPr fontId="2" type="noConversion"/>
  <conditionalFormatting sqref="B2:B12">
    <cfRule type="cellIs" dxfId="15" priority="7" operator="equal">
      <formula>"Low"</formula>
    </cfRule>
    <cfRule type="cellIs" dxfId="14" priority="8" operator="equal">
      <formula>"Medium"</formula>
    </cfRule>
  </conditionalFormatting>
  <conditionalFormatting sqref="B2:C12">
    <cfRule type="cellIs" dxfId="13" priority="6" operator="equal">
      <formula>"High"</formula>
    </cfRule>
  </conditionalFormatting>
  <conditionalFormatting sqref="C2:C12">
    <cfRule type="cellIs" dxfId="12" priority="4" operator="equal">
      <formula>"Low"</formula>
    </cfRule>
    <cfRule type="cellIs" dxfId="1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C5CEB278-E761-44E3-B967-081A492CCAC6}">
            <xm:f>Lists!$C$4</xm:f>
            <x14:dxf>
              <font>
                <color auto="1"/>
              </font>
              <fill>
                <patternFill>
                  <bgColor rgb="FFFF3300"/>
                </patternFill>
              </fill>
            </x14:dxf>
          </x14:cfRule>
          <x14:cfRule type="cellIs" priority="2" operator="equal" id="{9C7FF588-B36E-4572-B6D3-9729EE29DFC3}">
            <xm:f>Lists!$C$3</xm:f>
            <x14:dxf>
              <font>
                <color auto="1"/>
              </font>
              <fill>
                <patternFill>
                  <bgColor rgb="FFFFC000"/>
                </patternFill>
              </fill>
            </x14:dxf>
          </x14:cfRule>
          <x14:cfRule type="cellIs" priority="3" operator="equal" id="{E85E8D7C-DAFE-4A9D-A092-E45715848DBD}">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C1CF054-6C03-4944-8808-64116DE09451}">
          <x14:formula1>
            <xm:f>Lists!$A$2:$A$4</xm:f>
          </x14:formula1>
          <xm:sqref>B2:B50</xm:sqref>
        </x14:dataValidation>
        <x14:dataValidation type="list" allowBlank="1" showInputMessage="1" showErrorMessage="1" xr:uid="{B47E89A6-C010-4AFC-AFC0-5A8CD65287EC}">
          <x14:formula1>
            <xm:f>Lists!$B$2:$B$4</xm:f>
          </x14:formula1>
          <xm:sqref>C2:C50</xm:sqref>
        </x14:dataValidation>
        <x14:dataValidation type="list" allowBlank="1" showInputMessage="1" showErrorMessage="1" xr:uid="{F99A3A96-95AD-4179-B7F0-4194977DC2EF}">
          <x14:formula1>
            <xm:f>Lists!$C$2:$C$4</xm:f>
          </x14:formula1>
          <xm:sqref>D3:D50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ACF9D-C963-4169-8F84-DED65949D4EF}">
  <sheetPr>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Dashboard!B28</f>
        <v>Work within regional, national or thematic groups to develop and improve its policies, procedures, tailored guidance and training for operational response.</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195</v>
      </c>
      <c r="B3" s="58"/>
      <c r="C3" s="58"/>
      <c r="D3" s="59"/>
      <c r="E3" s="57"/>
      <c r="F3" s="60"/>
      <c r="G3" s="57"/>
      <c r="H3" s="80"/>
    </row>
    <row r="4" spans="1:8" ht="39.450000000000003" customHeight="1" x14ac:dyDescent="0.3">
      <c r="A4" s="79" t="s">
        <v>196</v>
      </c>
      <c r="B4" s="58"/>
      <c r="C4" s="58"/>
      <c r="D4" s="59"/>
      <c r="E4" s="52"/>
      <c r="F4" s="55"/>
      <c r="G4" s="52"/>
      <c r="H4" s="82"/>
    </row>
    <row r="5" spans="1:8" ht="39.450000000000003" customHeight="1" x14ac:dyDescent="0.3">
      <c r="A5" s="79" t="s">
        <v>197</v>
      </c>
      <c r="B5" s="58"/>
      <c r="C5" s="58"/>
      <c r="D5" s="59"/>
      <c r="E5" s="57"/>
      <c r="F5" s="60"/>
      <c r="G5" s="57"/>
      <c r="H5" s="80"/>
    </row>
    <row r="6" spans="1:8" ht="39.450000000000003" customHeight="1" x14ac:dyDescent="0.3">
      <c r="A6" s="79" t="s">
        <v>198</v>
      </c>
      <c r="B6" s="53"/>
      <c r="C6" s="53"/>
      <c r="D6" s="54"/>
      <c r="E6" s="52"/>
      <c r="F6" s="55"/>
      <c r="G6" s="52"/>
      <c r="H6" s="82"/>
    </row>
    <row r="7" spans="1:8" ht="39.450000000000003" customHeight="1" x14ac:dyDescent="0.3">
      <c r="A7" s="79" t="s">
        <v>199</v>
      </c>
      <c r="B7" s="58"/>
      <c r="C7" s="58"/>
      <c r="D7" s="59"/>
      <c r="E7" s="57"/>
      <c r="F7" s="60"/>
      <c r="G7" s="57"/>
      <c r="H7" s="80"/>
    </row>
    <row r="8" spans="1:8" ht="39.450000000000003" customHeight="1" x14ac:dyDescent="0.3">
      <c r="A8" s="79" t="s">
        <v>200</v>
      </c>
      <c r="B8" s="53"/>
      <c r="C8" s="53"/>
      <c r="D8" s="54"/>
      <c r="E8" s="52"/>
      <c r="F8" s="55"/>
      <c r="G8" s="52"/>
      <c r="H8" s="82"/>
    </row>
    <row r="9" spans="1:8" ht="39.450000000000003" customHeight="1" x14ac:dyDescent="0.3">
      <c r="A9" s="79" t="s">
        <v>201</v>
      </c>
      <c r="B9" s="58"/>
      <c r="C9" s="58"/>
      <c r="D9" s="59"/>
      <c r="E9" s="57"/>
      <c r="F9" s="60"/>
      <c r="G9" s="57"/>
      <c r="H9" s="80"/>
    </row>
    <row r="10" spans="1:8" ht="39.450000000000003" customHeight="1" x14ac:dyDescent="0.3">
      <c r="A10" s="79" t="s">
        <v>202</v>
      </c>
      <c r="B10" s="53"/>
      <c r="C10" s="53"/>
      <c r="D10" s="54"/>
      <c r="E10" s="52"/>
      <c r="F10" s="55"/>
      <c r="G10" s="52"/>
      <c r="H10" s="82"/>
    </row>
    <row r="11" spans="1:8" ht="39.450000000000003" customHeight="1" x14ac:dyDescent="0.3">
      <c r="A11" s="79" t="s">
        <v>203</v>
      </c>
      <c r="B11" s="58"/>
      <c r="C11" s="58"/>
      <c r="D11" s="59"/>
      <c r="E11" s="57"/>
      <c r="F11" s="60"/>
      <c r="G11" s="57"/>
      <c r="H11" s="80"/>
    </row>
    <row r="12" spans="1:8" ht="39.450000000000003" customHeight="1" x14ac:dyDescent="0.3">
      <c r="A12" s="79" t="s">
        <v>204</v>
      </c>
      <c r="B12" s="84"/>
      <c r="C12" s="84"/>
      <c r="D12" s="85"/>
      <c r="E12" s="86"/>
      <c r="F12" s="87"/>
      <c r="G12" s="86"/>
      <c r="H12" s="88"/>
    </row>
  </sheetData>
  <phoneticPr fontId="2" type="noConversion"/>
  <conditionalFormatting sqref="B2:B12">
    <cfRule type="cellIs" dxfId="7" priority="7" operator="equal">
      <formula>"Low"</formula>
    </cfRule>
    <cfRule type="cellIs" dxfId="6" priority="8" operator="equal">
      <formula>"Medium"</formula>
    </cfRule>
  </conditionalFormatting>
  <conditionalFormatting sqref="B2:C12">
    <cfRule type="cellIs" dxfId="5" priority="6" operator="equal">
      <formula>"High"</formula>
    </cfRule>
  </conditionalFormatting>
  <conditionalFormatting sqref="C2:C12">
    <cfRule type="cellIs" dxfId="4" priority="4" operator="equal">
      <formula>"Low"</formula>
    </cfRule>
    <cfRule type="cellIs" dxfId="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EEC175D2-7675-4D33-A5EF-7FC32A2D6839}">
            <xm:f>Lists!$C$4</xm:f>
            <x14:dxf>
              <font>
                <color auto="1"/>
              </font>
              <fill>
                <patternFill>
                  <bgColor rgb="FFFF3300"/>
                </patternFill>
              </fill>
            </x14:dxf>
          </x14:cfRule>
          <x14:cfRule type="cellIs" priority="2" operator="equal" id="{DB058060-F753-47BB-B2C6-F3E1D463F37F}">
            <xm:f>Lists!$C$3</xm:f>
            <x14:dxf>
              <font>
                <color auto="1"/>
              </font>
              <fill>
                <patternFill>
                  <bgColor rgb="FFFFC000"/>
                </patternFill>
              </fill>
            </x14:dxf>
          </x14:cfRule>
          <x14:cfRule type="cellIs" priority="3" operator="equal" id="{A893ED7E-1F9F-4826-9D91-062771D65488}">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E284AA6-DA02-4EAE-B3C9-B5AC306E789B}">
          <x14:formula1>
            <xm:f>Lists!$C$2:$C$4</xm:f>
          </x14:formula1>
          <xm:sqref>D3:D50</xm:sqref>
        </x14:dataValidation>
        <x14:dataValidation type="list" allowBlank="1" showInputMessage="1" showErrorMessage="1" xr:uid="{2D6F4A01-289A-4D93-9917-B1D05BC05D4B}">
          <x14:formula1>
            <xm:f>Lists!$B$2:$B$4</xm:f>
          </x14:formula1>
          <xm:sqref>C2:C50</xm:sqref>
        </x14:dataValidation>
        <x14:dataValidation type="list" allowBlank="1" showInputMessage="1" showErrorMessage="1" xr:uid="{F35B2CC7-AC9A-4778-A772-7431774219B0}">
          <x14:formula1>
            <xm:f>Lists!$A$2:$A$4</xm:f>
          </x14:formula1>
          <xm:sqref>B2:B50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f30a74c-8e7c-491d-b15a-3c2ecabf532b" xsi:nil="true"/>
    <lcf76f155ced4ddcb4097134ff3c332f xmlns="9f63860b-ec5a-4177-80bc-0dae68c667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0EA72F8A92694A8E9080ACC2D10C53" ma:contentTypeVersion="18" ma:contentTypeDescription="Create a new document." ma:contentTypeScope="" ma:versionID="10cbd7fddefb8348b3ef23803c085559">
  <xsd:schema xmlns:xsd="http://www.w3.org/2001/XMLSchema" xmlns:xs="http://www.w3.org/2001/XMLSchema" xmlns:p="http://schemas.microsoft.com/office/2006/metadata/properties" xmlns:ns2="9f63860b-ec5a-4177-80bc-0dae68c6673f" xmlns:ns3="8f30a74c-8e7c-491d-b15a-3c2ecabf532b" targetNamespace="http://schemas.microsoft.com/office/2006/metadata/properties" ma:root="true" ma:fieldsID="7bb902e7d318a483b48b7c8dbe8db4c8" ns2:_="" ns3:_="">
    <xsd:import namespace="9f63860b-ec5a-4177-80bc-0dae68c6673f"/>
    <xsd:import namespace="8f30a74c-8e7c-491d-b15a-3c2ecabf53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3860b-ec5a-4177-80bc-0dae68c667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e50ef28-99b3-468c-877a-52e04a70a63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30a74c-8e7c-491d-b15a-3c2ecabf532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459314f-d4c5-4806-b220-dbca877e7fb7}" ma:internalName="TaxCatchAll" ma:showField="CatchAllData" ma:web="8f30a74c-8e7c-491d-b15a-3c2ecabf53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7AFAA-80E9-4AF7-A6FA-81FCCE80C806}">
  <ds:schemaRefs>
    <ds:schemaRef ds:uri="http://schemas.microsoft.com/office/2006/metadata/properties"/>
    <ds:schemaRef ds:uri="http://www.w3.org/XML/1998/namespace"/>
    <ds:schemaRef ds:uri="http://purl.org/dc/terms/"/>
    <ds:schemaRef ds:uri="http://purl.org/dc/elements/1.1/"/>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8f30a74c-8e7c-491d-b15a-3c2ecabf532b"/>
    <ds:schemaRef ds:uri="9f63860b-ec5a-4177-80bc-0dae68c6673f"/>
  </ds:schemaRefs>
</ds:datastoreItem>
</file>

<file path=customXml/itemProps2.xml><?xml version="1.0" encoding="utf-8"?>
<ds:datastoreItem xmlns:ds="http://schemas.openxmlformats.org/officeDocument/2006/customXml" ds:itemID="{59AEE934-1F90-4266-9BF4-60A5CC8276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3860b-ec5a-4177-80bc-0dae68c6673f"/>
    <ds:schemaRef ds:uri="8f30a74c-8e7c-491d-b15a-3c2ecabf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1FB163-783E-4AC1-9BCF-D068231E0E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Instructions</vt:lpstr>
      <vt:lpstr>Lists</vt:lpstr>
      <vt:lpstr>3xAssurance</vt:lpstr>
      <vt:lpstr>Dashboard</vt:lpstr>
      <vt:lpstr>Criteria 1</vt:lpstr>
      <vt:lpstr>Criteria 2</vt:lpstr>
      <vt:lpstr>Criteria 3</vt:lpstr>
      <vt:lpstr>Criteria 4</vt:lpstr>
      <vt:lpstr>Criteria 5</vt:lpstr>
      <vt:lpstr>Criteria 6</vt:lpstr>
      <vt:lpstr>Criteria 7</vt:lpstr>
      <vt:lpstr>Criteria 8</vt:lpstr>
      <vt:lpstr>Criteria 9</vt:lpstr>
      <vt:lpstr>Criteria 10</vt:lpstr>
      <vt:lpstr>Criteria 11</vt:lpstr>
      <vt:lpstr>Criteria 12</vt:lpstr>
      <vt:lpstr>Criteria 13</vt:lpstr>
      <vt:lpstr>Criteria 14</vt:lpstr>
      <vt:lpstr>Criteria 15</vt:lpstr>
      <vt:lpstr>'3xAssurance'!Print_Titles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Fowler</dc:creator>
  <cp:keywords/>
  <dc:description/>
  <cp:lastModifiedBy>Georgina Staley</cp:lastModifiedBy>
  <cp:revision/>
  <cp:lastPrinted>2025-08-11T16:08:13Z</cp:lastPrinted>
  <dcterms:created xsi:type="dcterms:W3CDTF">2021-03-11T12:11:45Z</dcterms:created>
  <dcterms:modified xsi:type="dcterms:W3CDTF">2026-11-03T11:13:36Z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0x010100D00EA72F8A92694A8E9080ACC2D10C53</vt:lpwstr>
  </property>
  <property fmtid="{D5CDD505-2E9C-101B-9397-08002B2CF9AE}" pid="3" name="_ExtendedDescription">
    <vt:lpwstr/>
  </property>
  <property fmtid="{D5CDD505-2E9C-101B-9397-08002B2CF9AE}" pid="4" name="MediaServiceImageTags">
    <vt:lpwstr/>
  </property>
</Properties>
</file>