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drawings/drawing4.xml" ContentType="application/vnd.openxmlformats-officedocument.drawing+xml"/>
  <Override PartName="/xl/tables/table10.xml" ContentType="application/vnd.openxmlformats-officedocument.spreadsheetml.table+xml"/>
  <Override PartName="/xl/drawings/drawing5.xml" ContentType="application/vnd.openxmlformats-officedocument.drawing+xml"/>
  <Override PartName="/xl/tables/table11.xml" ContentType="application/vnd.openxmlformats-officedocument.spreadsheetml.table+xml"/>
  <Override PartName="/xl/drawings/drawing6.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7.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fileSharing readOnlyRecommended="1"/>
  <workbookPr defaultThemeVersion="166925"/>
  <mc:AlternateContent xmlns:mc="http://schemas.openxmlformats.org/markup-compatibility/2006">
    <mc:Choice Requires="x15">
      <x15ac:absPath xmlns:x15ac="http://schemas.microsoft.com/office/spreadsheetml/2010/11/ac" url="C:\Users\ThomasWhittaker\Documents\NFCC\UKFRS Documents to Upload\"/>
    </mc:Choice>
  </mc:AlternateContent>
  <xr:revisionPtr revIDLastSave="0" documentId="8_{16AE23BB-F72D-44EB-A641-151FFE4A547E}" xr6:coauthVersionLast="47" xr6:coauthVersionMax="47" xr10:uidLastSave="{00000000-0000-0000-0000-000000000000}"/>
  <bookViews>
    <workbookView xWindow="-28920" yWindow="1380" windowWidth="29040" windowHeight="15840" tabRatio="683" xr2:uid="{FE4A2CF9-AE39-4085-B55D-B7C160E4415C}"/>
  </bookViews>
  <sheets>
    <sheet name="Instructions" sheetId="24" r:id="rId1"/>
    <sheet name="Dashboard" sheetId="1" r:id="rId2"/>
    <sheet name="Lists" sheetId="6" state="hidden" r:id="rId3"/>
    <sheet name="Criteria 1a,b,c" sheetId="2" r:id="rId4"/>
    <sheet name="Criteria 1d,e,f" sheetId="7" r:id="rId5"/>
    <sheet name="Criteria 1g,h,i,j" sheetId="8" r:id="rId6"/>
    <sheet name="Criteria 2" sheetId="9" r:id="rId7"/>
    <sheet name="Criteria 3" sheetId="10" r:id="rId8"/>
    <sheet name="Criteria 4" sheetId="11" r:id="rId9"/>
    <sheet name="Criteria 5" sheetId="12" r:id="rId10"/>
    <sheet name="Criteria 6" sheetId="13" r:id="rId11"/>
    <sheet name="Criteria 7a,b,c" sheetId="14" r:id="rId12"/>
    <sheet name="Criteria 7d,e,f" sheetId="15" r:id="rId13"/>
    <sheet name="Criteria 7g,h,i" sheetId="16" r:id="rId14"/>
    <sheet name="Criteria 8a,b,c" sheetId="34" r:id="rId15"/>
    <sheet name="Criteria 9" sheetId="35" r:id="rId16"/>
    <sheet name="Criteria 10" sheetId="36" r:id="rId17"/>
    <sheet name="Criteria 11a,b,c" sheetId="37" r:id="rId18"/>
    <sheet name="Criteria 12" sheetId="38" r:id="rId1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 l="1"/>
  <c r="K19" i="1"/>
  <c r="J19" i="1"/>
  <c r="I19" i="1"/>
  <c r="K30" i="1"/>
  <c r="J30" i="1"/>
  <c r="I30" i="1"/>
  <c r="H30" i="1"/>
  <c r="G30" i="1"/>
  <c r="F30" i="1"/>
  <c r="E30" i="1"/>
  <c r="D30" i="1"/>
  <c r="C30" i="1"/>
  <c r="K28" i="1"/>
  <c r="J28" i="1"/>
  <c r="I28" i="1"/>
  <c r="H28" i="1"/>
  <c r="G28" i="1"/>
  <c r="F28" i="1"/>
  <c r="E28" i="1"/>
  <c r="D28" i="1"/>
  <c r="C28" i="1"/>
  <c r="K27" i="1"/>
  <c r="J27" i="1"/>
  <c r="I27" i="1"/>
  <c r="H27" i="1"/>
  <c r="G27" i="1"/>
  <c r="F27" i="1"/>
  <c r="E27" i="1"/>
  <c r="D27" i="1"/>
  <c r="C27" i="1"/>
  <c r="K26" i="1"/>
  <c r="J26" i="1"/>
  <c r="I26" i="1"/>
  <c r="H26" i="1"/>
  <c r="G26" i="1"/>
  <c r="F26" i="1"/>
  <c r="E26" i="1"/>
  <c r="D26" i="1"/>
  <c r="C26" i="1"/>
  <c r="K24" i="1"/>
  <c r="J24" i="1"/>
  <c r="I24" i="1"/>
  <c r="H24" i="1"/>
  <c r="G24" i="1"/>
  <c r="F24" i="1"/>
  <c r="E24" i="1"/>
  <c r="D24" i="1"/>
  <c r="C24" i="1"/>
  <c r="K23" i="1"/>
  <c r="J23" i="1"/>
  <c r="I23" i="1"/>
  <c r="H23" i="1"/>
  <c r="G23" i="1"/>
  <c r="F23" i="1"/>
  <c r="E23" i="1"/>
  <c r="D23" i="1"/>
  <c r="C23" i="1"/>
  <c r="K22" i="1"/>
  <c r="J22" i="1"/>
  <c r="I22" i="1"/>
  <c r="H22" i="1"/>
  <c r="G22" i="1"/>
  <c r="F22" i="1"/>
  <c r="E22" i="1"/>
  <c r="D22" i="1"/>
  <c r="C22" i="1"/>
  <c r="K21" i="1"/>
  <c r="J21" i="1"/>
  <c r="I21" i="1"/>
  <c r="H21" i="1"/>
  <c r="G21" i="1"/>
  <c r="F21" i="1"/>
  <c r="E21" i="1"/>
  <c r="D21" i="1"/>
  <c r="C21" i="1"/>
  <c r="K20" i="1"/>
  <c r="J20" i="1"/>
  <c r="I20" i="1"/>
  <c r="H20" i="1"/>
  <c r="G20" i="1"/>
  <c r="F20" i="1"/>
  <c r="E20" i="1"/>
  <c r="D20" i="1"/>
  <c r="C20" i="1"/>
  <c r="H19" i="1"/>
  <c r="G19" i="1"/>
  <c r="F19" i="1"/>
  <c r="E19" i="1"/>
  <c r="D19" i="1"/>
  <c r="C19" i="1"/>
  <c r="K18" i="1"/>
  <c r="J18" i="1"/>
  <c r="I18" i="1"/>
  <c r="H18" i="1"/>
  <c r="G18" i="1"/>
  <c r="F18" i="1"/>
  <c r="E18" i="1"/>
  <c r="D18" i="1"/>
  <c r="C18" i="1"/>
  <c r="K17" i="1"/>
  <c r="J17" i="1"/>
  <c r="I17" i="1"/>
  <c r="H17" i="1"/>
  <c r="G17" i="1"/>
  <c r="F17" i="1"/>
  <c r="E17" i="1"/>
  <c r="D17" i="1"/>
  <c r="C17" i="1"/>
  <c r="K16" i="1"/>
  <c r="J16" i="1"/>
  <c r="I16" i="1"/>
  <c r="H16" i="1"/>
  <c r="G16" i="1"/>
  <c r="F16" i="1"/>
  <c r="E16" i="1"/>
  <c r="D16" i="1"/>
  <c r="C16" i="1"/>
  <c r="K15" i="1"/>
  <c r="J15" i="1"/>
  <c r="I15" i="1"/>
  <c r="H15" i="1"/>
  <c r="G15" i="1"/>
  <c r="F15" i="1"/>
  <c r="E15" i="1"/>
  <c r="D15" i="1"/>
  <c r="C15" i="1"/>
  <c r="K14" i="1"/>
  <c r="J14" i="1"/>
  <c r="I14" i="1"/>
  <c r="H14" i="1"/>
  <c r="G14" i="1"/>
  <c r="F14" i="1"/>
  <c r="E14" i="1"/>
  <c r="D14" i="1"/>
  <c r="C14" i="1"/>
  <c r="K13" i="1"/>
  <c r="J13" i="1"/>
  <c r="I13" i="1"/>
  <c r="H13" i="1"/>
  <c r="G13" i="1"/>
  <c r="F13" i="1"/>
  <c r="E13" i="1"/>
  <c r="D13" i="1"/>
  <c r="D2" i="38"/>
  <c r="S8" i="6" s="1"/>
  <c r="D2" i="37"/>
  <c r="R8" i="6" s="1"/>
  <c r="D2" i="36"/>
  <c r="Q8" i="6" s="1"/>
  <c r="D2" i="35"/>
  <c r="P8" i="6" s="1"/>
  <c r="D2" i="34"/>
  <c r="O8" i="6" s="1"/>
  <c r="D2" i="16"/>
  <c r="D2" i="15"/>
  <c r="D2" i="14"/>
  <c r="D2" i="13"/>
  <c r="D2" i="12"/>
  <c r="D2" i="11"/>
  <c r="D2" i="10"/>
  <c r="D2" i="9"/>
  <c r="D2" i="8"/>
  <c r="D2" i="7"/>
  <c r="D2" i="2"/>
  <c r="J31" i="1" l="1"/>
  <c r="H31" i="1"/>
  <c r="G31" i="1"/>
  <c r="F31" i="1"/>
  <c r="E31" i="1"/>
  <c r="D31" i="1"/>
  <c r="C31" i="1"/>
  <c r="N8" i="6"/>
  <c r="M8" i="6"/>
  <c r="L8" i="6"/>
  <c r="K8" i="6"/>
  <c r="J8" i="6"/>
  <c r="I8" i="6"/>
  <c r="F8" i="6"/>
  <c r="D8" i="6"/>
  <c r="E12" i="6" l="1"/>
  <c r="E11" i="6"/>
  <c r="E10" i="6"/>
  <c r="K31" i="1"/>
  <c r="I31" i="1"/>
  <c r="H8" i="6"/>
  <c r="G8" i="6"/>
  <c r="E8" i="6"/>
</calcChain>
</file>

<file path=xl/sharedStrings.xml><?xml version="1.0" encoding="utf-8"?>
<sst xmlns="http://schemas.openxmlformats.org/spreadsheetml/2006/main" count="384" uniqueCount="192">
  <si>
    <t>Please fill in the contact details below:</t>
  </si>
  <si>
    <t>Overall Compliance with Standard</t>
  </si>
  <si>
    <t>Fire and Rescue Service</t>
  </si>
  <si>
    <t>Contact Name</t>
  </si>
  <si>
    <t>Contact Email Address</t>
  </si>
  <si>
    <t>Contact Phone Number</t>
  </si>
  <si>
    <t>Criteria</t>
  </si>
  <si>
    <t>Description</t>
  </si>
  <si>
    <t>Priority</t>
  </si>
  <si>
    <t>Impact</t>
  </si>
  <si>
    <t>Compliance</t>
  </si>
  <si>
    <t>Low</t>
  </si>
  <si>
    <t>Medium</t>
  </si>
  <si>
    <t>High</t>
  </si>
  <si>
    <t>Fully Compliant</t>
  </si>
  <si>
    <t>Partically Compliant</t>
  </si>
  <si>
    <t>Non Compliant</t>
  </si>
  <si>
    <t>Chart</t>
  </si>
  <si>
    <t>Total</t>
  </si>
  <si>
    <t>Partially Compliant</t>
  </si>
  <si>
    <t>Criteria 1</t>
  </si>
  <si>
    <t>Criteria 2</t>
  </si>
  <si>
    <t>Criteria 3</t>
  </si>
  <si>
    <t>Criteria 4</t>
  </si>
  <si>
    <t>Criteria 5</t>
  </si>
  <si>
    <t>Criteria 6</t>
  </si>
  <si>
    <t>Criteria 7</t>
  </si>
  <si>
    <t>Criteria 8</t>
  </si>
  <si>
    <t>Criteria 9</t>
  </si>
  <si>
    <t>Criteria 10</t>
  </si>
  <si>
    <t>Criteria 11</t>
  </si>
  <si>
    <t>Criteria 12</t>
  </si>
  <si>
    <t>Criteria 13</t>
  </si>
  <si>
    <t>Criteria 14</t>
  </si>
  <si>
    <t>Criteria 15</t>
  </si>
  <si>
    <t>Criteria 16</t>
  </si>
  <si>
    <t>Partial Compliant</t>
  </si>
  <si>
    <t>Non compliant</t>
  </si>
  <si>
    <t>Column1</t>
  </si>
  <si>
    <t>Work assigned to</t>
  </si>
  <si>
    <t>Projected date for completion</t>
  </si>
  <si>
    <t>Description of work needing to be done</t>
  </si>
  <si>
    <t>Evidence of Compliance</t>
  </si>
  <si>
    <t>Task 1/1</t>
  </si>
  <si>
    <t>Task 1/2</t>
  </si>
  <si>
    <t>Task 1/3</t>
  </si>
  <si>
    <t>Task 1/4</t>
  </si>
  <si>
    <t>Task 1/5</t>
  </si>
  <si>
    <t>Task 1/6</t>
  </si>
  <si>
    <t>Task 1/7</t>
  </si>
  <si>
    <t>Task 1/8</t>
  </si>
  <si>
    <t>Task 1/9</t>
  </si>
  <si>
    <t>Task 1/10</t>
  </si>
  <si>
    <t>Task 1/11</t>
  </si>
  <si>
    <t>Task 2/1</t>
  </si>
  <si>
    <t>Task 2/2</t>
  </si>
  <si>
    <t>Task 2/3</t>
  </si>
  <si>
    <t>Task 2/4</t>
  </si>
  <si>
    <t>Task 2/5</t>
  </si>
  <si>
    <t>Task 2/6</t>
  </si>
  <si>
    <t>Task 2/7</t>
  </si>
  <si>
    <t>Task 2/8</t>
  </si>
  <si>
    <t>Task 2/9</t>
  </si>
  <si>
    <t>Task 2/10</t>
  </si>
  <si>
    <t>Task 3/1</t>
  </si>
  <si>
    <t>Task 3/2</t>
  </si>
  <si>
    <t>Task 3/3</t>
  </si>
  <si>
    <t>Task 3/4</t>
  </si>
  <si>
    <t>Task 3/5</t>
  </si>
  <si>
    <t>Task 3/6</t>
  </si>
  <si>
    <t>Task 3/7</t>
  </si>
  <si>
    <t>Task 3/8</t>
  </si>
  <si>
    <t>Task 3/9</t>
  </si>
  <si>
    <t>Task 3/10</t>
  </si>
  <si>
    <t>Task 4/1</t>
  </si>
  <si>
    <t>Task 4/2</t>
  </si>
  <si>
    <t>Task 4/3</t>
  </si>
  <si>
    <t>Task 4/4</t>
  </si>
  <si>
    <t>Task 4/5</t>
  </si>
  <si>
    <t>Task 4/6</t>
  </si>
  <si>
    <t>Task 4/7</t>
  </si>
  <si>
    <t>Task 4/8</t>
  </si>
  <si>
    <t>Task 4/9</t>
  </si>
  <si>
    <t>Task 4/10</t>
  </si>
  <si>
    <t>Task 5/1</t>
  </si>
  <si>
    <t>Task 5/2</t>
  </si>
  <si>
    <t>Task 5/3</t>
  </si>
  <si>
    <t>Task 5/4</t>
  </si>
  <si>
    <t>Task 5/5</t>
  </si>
  <si>
    <t>Task 5/6</t>
  </si>
  <si>
    <t>Task 5/7</t>
  </si>
  <si>
    <t>Task 5/8</t>
  </si>
  <si>
    <t>Task 5/9</t>
  </si>
  <si>
    <t>Task 5/10</t>
  </si>
  <si>
    <t>Task 6/1</t>
  </si>
  <si>
    <t>Task 6/2</t>
  </si>
  <si>
    <t>Task 6/3</t>
  </si>
  <si>
    <t>Task 6/4</t>
  </si>
  <si>
    <t>Task 6/5</t>
  </si>
  <si>
    <t>Task 6/6</t>
  </si>
  <si>
    <t>Task 6/7</t>
  </si>
  <si>
    <t>Task 6/8</t>
  </si>
  <si>
    <t>Task 6/9</t>
  </si>
  <si>
    <t>Task 6/10</t>
  </si>
  <si>
    <t>Task 7/1</t>
  </si>
  <si>
    <t>Task 7/2</t>
  </si>
  <si>
    <t>Task 7/3</t>
  </si>
  <si>
    <t>Task 7/4</t>
  </si>
  <si>
    <t>Task 7/5</t>
  </si>
  <si>
    <t>Task 7/6</t>
  </si>
  <si>
    <t>Task 7/7</t>
  </si>
  <si>
    <t>Task 7/8</t>
  </si>
  <si>
    <t>Task 7/9</t>
  </si>
  <si>
    <t>Task 7/10</t>
  </si>
  <si>
    <t>Task 8/1</t>
  </si>
  <si>
    <t>Task 8/2</t>
  </si>
  <si>
    <t>Task 8/3</t>
  </si>
  <si>
    <t>Task 8/4</t>
  </si>
  <si>
    <t>Task 8/5</t>
  </si>
  <si>
    <t>Task 8/6</t>
  </si>
  <si>
    <t>Task 8/7</t>
  </si>
  <si>
    <t>Task 8/8</t>
  </si>
  <si>
    <t>Task 8/9</t>
  </si>
  <si>
    <t>Task 8/10</t>
  </si>
  <si>
    <t>Task 9/1</t>
  </si>
  <si>
    <t>Task 9/2</t>
  </si>
  <si>
    <t>Task 9/3</t>
  </si>
  <si>
    <t>Task 9/4</t>
  </si>
  <si>
    <t>Task 9/5</t>
  </si>
  <si>
    <t>Task 9/6</t>
  </si>
  <si>
    <t>Task 9/7</t>
  </si>
  <si>
    <t>Task 9/8</t>
  </si>
  <si>
    <t>Task 9/9</t>
  </si>
  <si>
    <t>Task 9/10</t>
  </si>
  <si>
    <t>Task 10/1</t>
  </si>
  <si>
    <t>Task 10/2</t>
  </si>
  <si>
    <t>Task 10/3</t>
  </si>
  <si>
    <t>Task 10/4</t>
  </si>
  <si>
    <t>Task 10/5</t>
  </si>
  <si>
    <t>Task 10/6</t>
  </si>
  <si>
    <t>Task 10/7</t>
  </si>
  <si>
    <t>Task 10/8</t>
  </si>
  <si>
    <t>Task 10/9</t>
  </si>
  <si>
    <t>Task 10/10</t>
  </si>
  <si>
    <t>Task 11/1</t>
  </si>
  <si>
    <t>Task 11/2</t>
  </si>
  <si>
    <t>Task 11/3</t>
  </si>
  <si>
    <t>Task 11/4</t>
  </si>
  <si>
    <t>Task 11/5</t>
  </si>
  <si>
    <t>Task 11/6</t>
  </si>
  <si>
    <t>Task 11/7</t>
  </si>
  <si>
    <t>Task 11/8</t>
  </si>
  <si>
    <t>Task 11/9</t>
  </si>
  <si>
    <t>Task 11/10</t>
  </si>
  <si>
    <t>Task 12/1</t>
  </si>
  <si>
    <t>Task 12/2</t>
  </si>
  <si>
    <t>Task 12/3</t>
  </si>
  <si>
    <t>Task 12/4</t>
  </si>
  <si>
    <t>Task 12/5</t>
  </si>
  <si>
    <t>Task 12/6</t>
  </si>
  <si>
    <t>Task 12/7</t>
  </si>
  <si>
    <t>Task 12/8</t>
  </si>
  <si>
    <t>Task 12/9</t>
  </si>
  <si>
    <t>Task 12/10</t>
  </si>
  <si>
    <t>1a,b,c</t>
  </si>
  <si>
    <t>1d,e,f</t>
  </si>
  <si>
    <t>1g,h,I,j</t>
  </si>
  <si>
    <t>Understand its data-related organisational risks and put in place controls to manage them</t>
  </si>
  <si>
    <t xml:space="preserve">Designate a senior leader who is responsible and accountable for developing and enacting the strategic approach to data management, within the service; </t>
  </si>
  <si>
    <t>Have a nominated data owner(s), accountable for the quality, integrity, and protection of data and who are responsible for maintaining an accurate and complete information asset register;</t>
  </si>
  <si>
    <t>Collaborate and partner with others, as and when appropriate;</t>
  </si>
  <si>
    <t>Create a level of data literacy across the organisation, enabling employees to access and use data proportionate to their role;</t>
  </si>
  <si>
    <t>7a, b, c</t>
  </si>
  <si>
    <t>Have tools and systems in place that enable it to collect, interpret and analyse data, converting that data into meaningful business intelligence, to allow it to:
a) make data available and in an accessible format to those who need it, both internally and externally;
b) inform the development and maintenance of its community risk management plan;
c) remain compliant with legislation and recognised data standards for the public sector</t>
  </si>
  <si>
    <t xml:space="preserve">d) provide national reporting and data submissions in line with government requirements and national data definitions, as and when they become available;
e) operate and use its resources effectively;
f) identify improvements to existing practices or to inform new ways of working; </t>
  </si>
  <si>
    <t>7d, e, f</t>
  </si>
  <si>
    <t>g) have effective business continuity and disaster recovery arrangements and processes;
h) extract learning and identify trends or significant findings that might impact service delivery or the public directly and feed them into local, regional and national organisational learning arrangements and systems; and
i) escalate issues locally, regionally or nationally, as and when required.</t>
  </si>
  <si>
    <t>7g, h, i</t>
  </si>
  <si>
    <t>Recruit, train, develop and maintain a competent and technical data capability to enable it to interpret, analyse and exploit data, in line with its governance framework by: 
a) ensuring those that provide the data capability have relevant skills, knowledge and experience in line with NFCC and other data related competency frameworks;  
b) embedding the appropriate ethical codes of practice and conduct into local policies, procedures, tailored guidance, and training materials; and
c) record and monitor the competence of those who work with data and who are directly employed by the service, and support their continued professional development.</t>
  </si>
  <si>
    <t>8a, b, c</t>
  </si>
  <si>
    <t xml:space="preserve">d) disposal
e) security 
f) protection </t>
  </si>
  <si>
    <t xml:space="preserve">g) publishing
h) ethics  
i) sharing
j) quality and assurance audit </t>
  </si>
  <si>
    <t>Establish data sharing arrangements or agreements where beneficial to the community, to the service and others</t>
  </si>
  <si>
    <t xml:space="preserve">Unlock improved and accessible ways of working and embrace innovation by:
a) maximising opportunities gained from supporting the National Fire Chiefs Council (NFCC) network by sharing learning and experiences; 
b) identifying and accessing data outside of the service, which may enhance and contribute to continual improvement of service delivery; and
c) staying informed of innovations in data technologies and trends. </t>
  </si>
  <si>
    <t xml:space="preserve">Have a data governance framework or equivalent in place, and policies and procedures that includes, but is not limited to the following content: 
a) collection
b) management 
c) storage and retrieval </t>
  </si>
  <si>
    <t>Is FRS fully compliant with this Criteria?</t>
  </si>
  <si>
    <t>Designate a senior leader who is responsible and accountable for developing and enacting the strategic approach to data management, within the service</t>
  </si>
  <si>
    <t>Present data and intelligence in a way that is meaningful for the intended audience;</t>
  </si>
  <si>
    <t>Explore opportunities to enhance its technical data capability by utilising advanced analytical techniques.</t>
  </si>
  <si>
    <t>A fire and rescue service should:</t>
  </si>
  <si>
    <t>To achieve this Fire Standard a fire and rescue service must:</t>
  </si>
  <si>
    <t>A fire and rescue service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</si>
</sst>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
      <sz val="11"/>
      <color theme="1"/>
      <name val="Calibri"/>
      <family val="2"/>
    </font>
  </fonts>
  <fills count="18">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
      <patternFill patternType="solid">
        <fgColor rgb="FF002060"/>
        <bgColor indexed="64"/>
      </patternFill>
    </fill>
    <fill>
      <patternFill patternType="solid">
        <fgColor rgb="FF6598FF"/>
        <bgColor indexed="64"/>
      </patternFill>
    </fill>
    <fill>
      <patternFill patternType="solid">
        <fgColor rgb="FFD1E0FF"/>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100">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3" borderId="1" xfId="0" applyFill="1" applyBorder="1" applyAlignment="1">
      <alignment horizontal="center"/>
    </xf>
    <xf numFmtId="0" fontId="3" fillId="11"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3" fillId="11" borderId="1" xfId="0" applyFont="1" applyFill="1" applyBorder="1" applyAlignment="1">
      <alignment vertical="center"/>
    </xf>
    <xf numFmtId="14" fontId="3" fillId="11"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center" vertical="center" wrapText="1"/>
    </xf>
    <xf numFmtId="0" fontId="1" fillId="0" borderId="0" xfId="0" applyFont="1" applyAlignment="1">
      <alignment horizontal="left" vertical="center" wrapText="1"/>
    </xf>
    <xf numFmtId="0" fontId="3" fillId="10" borderId="2" xfId="0" applyFont="1" applyFill="1" applyBorder="1" applyAlignment="1">
      <alignment vertical="center"/>
    </xf>
    <xf numFmtId="0" fontId="0" fillId="0" borderId="2" xfId="0" applyBorder="1"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7" xfId="0" applyBorder="1" applyAlignment="1">
      <alignment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vertical="center"/>
    </xf>
    <xf numFmtId="14" fontId="0" fillId="0" borderId="8" xfId="0" applyNumberFormat="1" applyBorder="1" applyAlignment="1">
      <alignment horizontal="center" vertical="center"/>
    </xf>
    <xf numFmtId="0" fontId="3" fillId="8" borderId="6" xfId="0" applyFont="1" applyFill="1" applyBorder="1" applyAlignment="1">
      <alignment horizontal="center" vertical="center" wrapText="1"/>
    </xf>
    <xf numFmtId="0" fontId="3" fillId="11" borderId="3" xfId="0" applyFont="1" applyFill="1"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3" fillId="8" borderId="0" xfId="0" applyFont="1" applyFill="1" applyAlignment="1">
      <alignment vertical="center" wrapText="1"/>
    </xf>
    <xf numFmtId="0" fontId="3" fillId="8" borderId="13" xfId="0" applyFont="1" applyFill="1" applyBorder="1" applyAlignment="1">
      <alignment horizontal="center" vertical="center"/>
    </xf>
    <xf numFmtId="0" fontId="3" fillId="8" borderId="13" xfId="0" applyFont="1" applyFill="1" applyBorder="1" applyAlignment="1">
      <alignment horizontal="center" vertical="center" wrapText="1"/>
    </xf>
    <xf numFmtId="14" fontId="3" fillId="8" borderId="13" xfId="0" applyNumberFormat="1" applyFont="1" applyFill="1" applyBorder="1" applyAlignment="1">
      <alignment horizontal="center" vertical="center"/>
    </xf>
    <xf numFmtId="0" fontId="0" fillId="12" borderId="9" xfId="0" applyFill="1" applyBorder="1" applyAlignment="1">
      <alignment horizontal="center" vertical="center"/>
    </xf>
    <xf numFmtId="0" fontId="0" fillId="12" borderId="9" xfId="0" applyFill="1" applyBorder="1" applyAlignment="1">
      <alignment horizontal="center" vertical="center" wrapText="1"/>
    </xf>
    <xf numFmtId="0" fontId="0" fillId="12" borderId="9" xfId="0" applyFill="1" applyBorder="1" applyAlignment="1">
      <alignment vertical="center"/>
    </xf>
    <xf numFmtId="14" fontId="0" fillId="12" borderId="9" xfId="0" applyNumberFormat="1" applyFill="1" applyBorder="1" applyAlignment="1">
      <alignment horizontal="center" vertical="center"/>
    </xf>
    <xf numFmtId="0" fontId="0" fillId="0" borderId="12" xfId="0" applyBorder="1" applyAlignment="1">
      <alignment vertical="center"/>
    </xf>
    <xf numFmtId="0" fontId="0" fillId="0" borderId="9" xfId="0" applyBorder="1" applyAlignment="1">
      <alignment horizontal="center"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xf>
    <xf numFmtId="0" fontId="0" fillId="9" borderId="9" xfId="0" applyFill="1" applyBorder="1" applyAlignment="1">
      <alignment horizontal="center" vertical="center"/>
    </xf>
    <xf numFmtId="0" fontId="0" fillId="9" borderId="9" xfId="0" applyFill="1" applyBorder="1" applyAlignment="1">
      <alignment horizontal="center" vertical="center" wrapText="1"/>
    </xf>
    <xf numFmtId="0" fontId="0" fillId="9" borderId="9" xfId="0" applyFill="1" applyBorder="1" applyAlignment="1">
      <alignment vertical="center"/>
    </xf>
    <xf numFmtId="14" fontId="0" fillId="9" borderId="9" xfId="0" applyNumberFormat="1" applyFill="1" applyBorder="1" applyAlignment="1">
      <alignment horizontal="center" vertical="center"/>
    </xf>
    <xf numFmtId="0" fontId="0" fillId="0" borderId="0" xfId="0"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1" fillId="2"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9" borderId="1" xfId="0" applyFill="1" applyBorder="1" applyAlignment="1">
      <alignment vertical="center"/>
    </xf>
    <xf numFmtId="0" fontId="3" fillId="8" borderId="22" xfId="0" applyFont="1" applyFill="1" applyBorder="1" applyAlignment="1">
      <alignment horizontal="center" vertical="center"/>
    </xf>
    <xf numFmtId="0" fontId="3" fillId="8" borderId="23" xfId="0" applyFont="1" applyFill="1" applyBorder="1" applyAlignment="1">
      <alignment horizontal="center" vertical="center" wrapText="1"/>
    </xf>
    <xf numFmtId="0" fontId="1" fillId="6" borderId="2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vertical="center"/>
    </xf>
    <xf numFmtId="0" fontId="6" fillId="15" borderId="11" xfId="0" applyFont="1" applyFill="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left" vertical="center"/>
    </xf>
    <xf numFmtId="0" fontId="0" fillId="0" borderId="3" xfId="0" applyBorder="1" applyAlignment="1">
      <alignment horizontal="center" vertical="center"/>
    </xf>
    <xf numFmtId="0" fontId="0" fillId="0" borderId="5" xfId="0" applyBorder="1" applyAlignment="1">
      <alignment horizontal="left" vertical="center" wrapText="1"/>
    </xf>
    <xf numFmtId="0" fontId="8" fillId="0" borderId="1" xfId="0" applyFont="1" applyBorder="1" applyAlignment="1">
      <alignment horizontal="left" vertical="center" wrapText="1"/>
    </xf>
    <xf numFmtId="0" fontId="0" fillId="17" borderId="1" xfId="0" applyFill="1" applyBorder="1" applyAlignment="1">
      <alignment horizontal="center" vertical="center"/>
    </xf>
    <xf numFmtId="0" fontId="0" fillId="17" borderId="1" xfId="0" applyFill="1" applyBorder="1" applyAlignment="1">
      <alignment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16" borderId="11" xfId="0" applyFont="1" applyFill="1" applyBorder="1" applyAlignment="1" applyProtection="1">
      <alignment horizontal="left" vertical="center"/>
      <protection locked="0"/>
    </xf>
    <xf numFmtId="0" fontId="5" fillId="14" borderId="11" xfId="0" applyFont="1" applyFill="1" applyBorder="1" applyAlignment="1">
      <alignment horizontal="center" vertical="center"/>
    </xf>
  </cellXfs>
  <cellStyles count="1">
    <cellStyle name="Normal" xfId="0" builtinId="0"/>
  </cellStyles>
  <dxfs count="358">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FFCCFF"/>
      <color rgb="FFFF99FF"/>
      <color rgb="FFD1E0FF"/>
      <color rgb="FF6598FF"/>
      <color rgb="FFFF3300"/>
      <color rgb="FF92D050"/>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663C-4FA0-8B16-6EBDCF2C163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63C-4FA0-8B16-6EBDCF2C163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663C-4FA0-8B16-6EBDCF2C1639}"/>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00-663C-4FA0-8B16-6EBDCF2C163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71E3-4BDC-BA81-A8E6791512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E3-4BDC-BA81-A8E6791512B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71E3-4BDC-BA81-A8E6791512B6}"/>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0-71E3-4BDC-BA81-A8E6791512B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581B-4BBE-BE56-9AB2240DE69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81B-4BBE-BE56-9AB2240DE69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581B-4BBE-BE56-9AB2240DE69B}"/>
              </c:ext>
            </c:extLst>
          </c:dPt>
          <c:val>
            <c:numRef>
              <c:f>Dashboard!$I$22:$K$22</c:f>
              <c:numCache>
                <c:formatCode>General</c:formatCode>
                <c:ptCount val="3"/>
                <c:pt idx="0">
                  <c:v>0</c:v>
                </c:pt>
                <c:pt idx="1">
                  <c:v>0</c:v>
                </c:pt>
                <c:pt idx="2">
                  <c:v>0</c:v>
                </c:pt>
              </c:numCache>
            </c:numRef>
          </c:val>
          <c:extLst>
            <c:ext xmlns:c16="http://schemas.microsoft.com/office/drawing/2014/chart" uri="{C3380CC4-5D6E-409C-BE32-E72D297353CC}">
              <c16:uniqueId val="{00000000-581B-4BBE-BE56-9AB2240DE69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D-220A-4DEA-9593-2FF7FB6EA5B8}"/>
              </c:ext>
            </c:extLst>
          </c:dPt>
          <c:val>
            <c:numRef>
              <c:f>Dashboard!$I$23:$K$23</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Dashboard!$I$31:$K$31</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Fully Compliant</c:v>
                </c:pt>
                <c:pt idx="1">
                  <c:v>Partial Compliant</c:v>
                </c:pt>
                <c:pt idx="2">
                  <c:v>Non compliant</c:v>
                </c:pt>
              </c:strCache>
            </c:strRef>
          </c:cat>
          <c:val>
            <c:numRef>
              <c:f>Lists!$E$10:$E$12</c:f>
              <c:numCache>
                <c:formatCode>General</c:formatCode>
                <c:ptCount val="3"/>
                <c:pt idx="0">
                  <c:v>16</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Dashboard!$I$24:$K$24</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Dashboard!$I$26:$K$26</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Dashboard!$I$27:$K$27</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Dashboard!$I$28:$K$28</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Dashboard!$I$30:$K$30</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16</xdr:col>
      <xdr:colOff>85725</xdr:colOff>
      <xdr:row>50</xdr:row>
      <xdr:rowOff>38100</xdr:rowOff>
    </xdr:to>
    <xdr:sp macro="" textlink="">
      <xdr:nvSpPr>
        <xdr:cNvPr id="2" name="TextBox 1">
          <a:extLst>
            <a:ext uri="{FF2B5EF4-FFF2-40B4-BE49-F238E27FC236}">
              <a16:creationId xmlns:a16="http://schemas.microsoft.com/office/drawing/2014/main" id="{38103B66-8330-42B4-8B00-7A513ED40108}"/>
            </a:ext>
          </a:extLst>
        </xdr:cNvPr>
        <xdr:cNvSpPr txBox="1"/>
      </xdr:nvSpPr>
      <xdr:spPr>
        <a:xfrm>
          <a:off x="0" y="9525"/>
          <a:ext cx="9839325" cy="923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Introduction</a:t>
          </a:r>
        </a:p>
        <a:p>
          <a:r>
            <a:rPr lang="en-GB" sz="1100"/>
            <a:t>This spreadsheet has been created</a:t>
          </a:r>
          <a:r>
            <a:rPr lang="en-GB" sz="1100" baseline="0"/>
            <a:t>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100" baseline="0"/>
        </a:p>
        <a:p>
          <a:r>
            <a:rPr lang="en-GB" sz="1100" baseline="0"/>
            <a:t>The spreadsheet is inteded to used to assist FRS with their planning and implementation, but it will also provide useful evidence for HMICFRS inspections. Time-stamped versions of this spreadsheet will show progress being made with individual action points over time. The Dashboard provides a pictorial overview of the level of compliance.</a:t>
          </a:r>
        </a:p>
        <a:p>
          <a:endParaRPr lang="en-GB" sz="1100" baseline="0"/>
        </a:p>
        <a:p>
          <a:r>
            <a:rPr lang="en-GB" sz="1100" baseline="0"/>
            <a:t>The spreadsheet is a tool that is intended to assist services and they are therefore free to make any changes they wish in order to aid their planning and implementation of this Standard.</a:t>
          </a:r>
        </a:p>
        <a:p>
          <a:endParaRPr lang="en-GB" sz="1100" baseline="0"/>
        </a:p>
        <a:p>
          <a:r>
            <a:rPr lang="en-GB" sz="1100" b="1" baseline="0"/>
            <a:t>Instructions for Use</a:t>
          </a:r>
          <a:endParaRPr lang="en-GB" sz="1100" b="0" baseline="0"/>
        </a:p>
        <a:p>
          <a:r>
            <a:rPr lang="en-GB" sz="1100" b="0" baseline="0"/>
            <a:t>The spreadsheet has been set-up to record actions for each Criteria listed in the 'To Achieve...' section of the Fire Standard.</a:t>
          </a:r>
        </a:p>
        <a:p>
          <a:endParaRPr lang="en-GB" sz="1100" b="0" baseline="0"/>
        </a:p>
        <a:p>
          <a:r>
            <a:rPr lang="en-GB" sz="1100" b="1" baseline="0"/>
            <a:t>Criteria Tabs</a:t>
          </a:r>
        </a:p>
        <a:p>
          <a:r>
            <a:rPr lang="en-GB" sz="1100" b="0" baseline="0"/>
            <a:t>1. Move to the Tab for Criteria 1. In column A, define the work that needs to be done to achieve complaince with the criteria (tasks). The template provides for up to 10 actions/tasks to be added, but further rows can be added to the table as required (down to row 50, after which some formulas on the Dashboard will stop working). Overtype 'Task 1/1' with an actual action/task. Even work that has already been completed can be recorded here to show the extend of the work that was carried-out.</a:t>
          </a:r>
        </a:p>
        <a:p>
          <a:endParaRPr lang="en-GB" sz="1100" b="0" baseline="0"/>
        </a:p>
        <a:p>
          <a:r>
            <a:rPr lang="en-GB" sz="1100" b="0" baseline="0"/>
            <a:t>2. In Column B, set the Priority for the action. Select high, medium or low from the drop-down list. Some tasks will be considered to be a higher priority than others, and this information will allow FRS to plan work to address high priority matters first. Lower priority matters can be addressed later.</a:t>
          </a:r>
        </a:p>
        <a:p>
          <a:endParaRPr lang="en-GB" sz="1100" b="0" baseline="0"/>
        </a:p>
        <a:p>
          <a:r>
            <a:rPr lang="en-GB" sz="1100" b="0" baseline="0"/>
            <a:t>3. In Column C, record the Impact that the Action will have on complaince. </a:t>
          </a:r>
          <a:r>
            <a:rPr lang="en-GB" sz="1100" b="0" baseline="0">
              <a:solidFill>
                <a:schemeClr val="dk1"/>
              </a:solidFill>
              <a:effectLst/>
              <a:latin typeface="+mn-lt"/>
              <a:ea typeface="+mn-ea"/>
              <a:cs typeface="+mn-cs"/>
            </a:rPr>
            <a:t>Select high, medium or low from the drop-down list. To progress an action plan in a timely manner, FRS may choose to address tasks likely to have the greatest impact first, alghough this information must also be considered in conjunction with the Priority (Column B).</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4. In Column D, the level of compliance for each task should be recorded in the drop-down list. If the task requires new work and no progress has yet been made, then the task should be recorded as Non-compliant. If some work has been completed but the task is incomplete, then the the task should be recorded as Partially Compliant. And if all work is complete, the task should be recorded as Fully Compliant.</a:t>
          </a:r>
        </a:p>
        <a:p>
          <a:endParaRPr lang="en-GB" sz="1100" b="0" baseline="0">
            <a:solidFill>
              <a:schemeClr val="dk1"/>
            </a:solidFill>
            <a:effectLst/>
            <a:latin typeface="+mn-lt"/>
            <a:ea typeface="+mn-ea"/>
            <a:cs typeface="+mn-cs"/>
          </a:endParaRPr>
        </a:p>
        <a:p>
          <a:r>
            <a:rPr lang="en-GB" sz="1100" b="0"/>
            <a:t>5. The cell in D2 will automatically</a:t>
          </a:r>
          <a:r>
            <a:rPr lang="en-GB" sz="1100" b="0" baseline="0"/>
            <a:t> update to reflect the lowest level of complaince that exists in the task below. This information is then used to populate the 'Overall Complaince' graph at the top of the Dashboard.</a:t>
          </a:r>
        </a:p>
        <a:p>
          <a:endParaRPr lang="en-GB" sz="1100" b="0" baseline="0"/>
        </a:p>
        <a:p>
          <a:r>
            <a:rPr lang="en-GB" sz="1100" b="0" baseline="0"/>
            <a:t>6. Repeat the process for each Criteria tab.</a:t>
          </a:r>
        </a:p>
        <a:p>
          <a:endParaRPr lang="en-GB" sz="1100" b="0" baseline="0"/>
        </a:p>
        <a:p>
          <a:r>
            <a:rPr lang="en-GB" sz="1100" b="1" baseline="0"/>
            <a:t>Dashboard</a:t>
          </a:r>
          <a:endParaRPr lang="en-GB" sz="1100" b="0" baseline="0"/>
        </a:p>
        <a:p>
          <a:r>
            <a:rPr lang="en-GB" sz="1100" b="0" baseline="0"/>
            <a:t>1. The Dashboard sheet has been locked (protected) to prevent accidental changes being made to formula. However, competent users can unprotect the sheet and make changes as required.</a:t>
          </a:r>
        </a:p>
        <a:p>
          <a:endParaRPr lang="en-GB" sz="1100" b="0" baseline="0"/>
        </a:p>
        <a:p>
          <a:r>
            <a:rPr lang="en-GB" sz="1100" b="0" baseline="0"/>
            <a:t>2. Only cells C4 to C7 allow data to be entered on the Dashboard, without unprotecting the sheet.</a:t>
          </a:r>
        </a:p>
        <a:p>
          <a:endParaRPr lang="en-GB" sz="1100" b="0" baseline="0"/>
        </a:p>
        <a:p>
          <a:r>
            <a:rPr lang="en-GB" sz="1100" b="0" baseline="0"/>
            <a:t>3. The Dashboard provides a summary view of the state of compliance against the standard. If versions are recorded over time, they will illustrate the progress being made. Easrly versions are likely to show high levels of non-compliance, with much work to be done. But later versions should show more tasks complete, with fewer outstanding. The doughnut graphs should change from Red, to Amber to Green over time. </a:t>
          </a:r>
        </a:p>
        <a:p>
          <a:endParaRPr lang="en-GB" sz="1100" b="0" baseline="0"/>
        </a:p>
        <a:p>
          <a:r>
            <a:rPr lang="en-GB" sz="1100" b="0" baseline="0"/>
            <a:t>4. The most significant graph on the Dashboard is the 'Overall Compliance' graph at the top. It provides an 'at a glance' overview of the state of complaince with the standard. It provides a summary of data in cell D2 on each criteria tab. For senior managers, this single graph provides the simplest indication of the state of play.</a:t>
          </a:r>
        </a:p>
        <a:p>
          <a:endParaRPr lang="en-GB" sz="1100" b="0" baseline="0"/>
        </a:p>
        <a:p>
          <a:r>
            <a:rPr lang="en-GB" sz="1100" b="1" baseline="0"/>
            <a:t>Hidden Lists Tab</a:t>
          </a:r>
          <a:endParaRPr lang="en-GB" sz="1100" b="0" baseline="0"/>
        </a:p>
        <a:p>
          <a:r>
            <a:rPr lang="en-GB" sz="1100" b="0" baseline="0"/>
            <a:t>There is one hidden tab on the spreadsheet which can be revealed if necessary by 'Unhiding' (right click on the tabs). It contains the data used in drop-down lists and is also used to collate some data used for graphs. The information on this sheet should not normally need to be altered, which is why the tab is normally hidden from view.</a:t>
          </a:r>
          <a:endParaRPr lang="en-GB" sz="1100" b="1"/>
        </a:p>
      </xdr:txBody>
    </xdr:sp>
    <xdr:clientData/>
  </xdr:twoCellAnchor>
  <xdr:twoCellAnchor>
    <xdr:from>
      <xdr:col>0</xdr:col>
      <xdr:colOff>0</xdr:colOff>
      <xdr:row>0</xdr:row>
      <xdr:rowOff>0</xdr:rowOff>
    </xdr:from>
    <xdr:to>
      <xdr:col>18</xdr:col>
      <xdr:colOff>390525</xdr:colOff>
      <xdr:row>67</xdr:row>
      <xdr:rowOff>120650</xdr:rowOff>
    </xdr:to>
    <xdr:sp macro="" textlink="">
      <xdr:nvSpPr>
        <xdr:cNvPr id="5" name="TextBox 4">
          <a:extLst>
            <a:ext uri="{FF2B5EF4-FFF2-40B4-BE49-F238E27FC236}">
              <a16:creationId xmlns:a16="http://schemas.microsoft.com/office/drawing/2014/main" id="{7DFD076E-48BB-457F-A780-FF243DDA4D15}"/>
            </a:ext>
          </a:extLst>
        </xdr:cNvPr>
        <xdr:cNvSpPr txBox="1"/>
      </xdr:nvSpPr>
      <xdr:spPr>
        <a:xfrm>
          <a:off x="0" y="0"/>
          <a:ext cx="11363325" cy="1245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a:t>
          </a:r>
          <a:r>
            <a:rPr lang="en-GB" sz="1200" b="1">
              <a:solidFill>
                <a:schemeClr val="dk1"/>
              </a:solidFill>
              <a:effectLst/>
              <a:latin typeface="+mn-lt"/>
              <a:ea typeface="+mn-ea"/>
              <a:cs typeface="+mn-cs"/>
            </a:rPr>
            <a:t>ntroduction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This spreadsheet has been created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is intended to be used to assist services with their planning and implementation, but it will also provide useful evidence for HMICFRS inspections. It is a tool that is intended to assist services and they are therefore free to make any changes they wish to aid their planning and implementation of this Standard.</a:t>
          </a:r>
        </a:p>
        <a:p>
          <a:r>
            <a:rPr lang="en-GB" sz="1200">
              <a:solidFill>
                <a:schemeClr val="dk1"/>
              </a:solidFill>
              <a:effectLst/>
              <a:latin typeface="+mn-lt"/>
              <a:ea typeface="+mn-ea"/>
              <a:cs typeface="+mn-cs"/>
            </a:rPr>
            <a:t>Services can create time-stamped versions of this spreadsheet which will help them to show progress being made with individual action points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Dashboard provides a pictorial overview of the level of compliance and may support services with strategic level reporting. </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Instructions for Use</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has been set-up to record actions for each Criteria listed in the 'To Achieve this Fire Standard' section of the Fire Standard.</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Dashboard</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The Dashboard sheet has been locked (protected) to prevent accidental changes being made to formula. Only cells C4 to C7 allow data to be entered on the Dashboard, without unprotecting the sheet. Competent users can unprotect the sheet and make changes as required. The password to unlock the sheet is: </a:t>
          </a:r>
          <a:r>
            <a:rPr lang="en-GB" sz="1200" b="1">
              <a:solidFill>
                <a:schemeClr val="dk1"/>
              </a:solidFill>
              <a:effectLst/>
              <a:latin typeface="+mn-lt"/>
              <a:ea typeface="+mn-ea"/>
              <a:cs typeface="+mn-cs"/>
            </a:rPr>
            <a:t>FireStandards</a:t>
          </a:r>
          <a:r>
            <a:rPr lang="en-GB" sz="1200">
              <a:solidFill>
                <a:schemeClr val="dk1"/>
              </a:solidFill>
              <a:effectLst/>
              <a:latin typeface="+mn-lt"/>
              <a:ea typeface="+mn-ea"/>
              <a:cs typeface="+mn-cs"/>
            </a:rPr>
            <a:t>.</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The Dashboard provides a summary view of the state of compliance against the standard. If versions are recorded over time, they will illustrate the progress being made. Early versions are likely to show high levels of non-compliance, with much work to be done. But later versions should show more tasks complete, with fewer outstanding. The doughnut graphs should change from Red, to Amber to Green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The most significant graph on the Dashboard is the 'Overall Compliance' graph at the top. It provides an 'at a glance' overview of the state of compliance with the standard. It provides a summary of data in cell D2 on each criteria tab. For senior managers, this single graph provides the simplest indication of the state of play.</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Criteria Tabs</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Move to the Tab for Criteria 1.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In column A, you will need to define each task/action that needs to be completed to achieve compliance with the criteria. The template provides for up to 10 actions/tasks to be added, but further rows can be added to the table as required (down to row 50, after which some formulas on the Dashboard will stop working).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In Column A, overtype 'Task 1/1' with your defined task/action. Even work that has already been completed can be recorded here to show the extent of the work that was carried out.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4. In Column B, set the Priority for the action. Select high, medium or low from the drop-down list. You may decide that some tasks will be a higher priority than others, and this information will allow you to plan work to address high priority matters first. Lower priority matters can be addressed later. These priorities will be subjective and will be for you and your service to agree upon.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5. In Column C, record the Impact that the task/action will have on compliance. Select high, medium or low from the drop-down list. To progress an action plan in a timely manner, services may choose to address tasks likely to have the greatest impact first, although this information must also be considered in conjunction with the Priority (Column B).</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 In Column D, the level of compliance for each task should be recorded in the drop-down list:</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If the task requires new work and no progress has yet been made, then the task should be recorded as ‘Non-Compliant’;</a:t>
          </a:r>
        </a:p>
        <a:p>
          <a:pPr lvl="1"/>
          <a:r>
            <a:rPr lang="en-GB" sz="1200">
              <a:solidFill>
                <a:schemeClr val="dk1"/>
              </a:solidFill>
              <a:effectLst/>
              <a:latin typeface="+mn-lt"/>
              <a:ea typeface="+mn-ea"/>
              <a:cs typeface="+mn-cs"/>
            </a:rPr>
            <a:t>b. If some work has been completed but the task is incomplete, then the task should be recorded as ‘Partially Compliant’; and </a:t>
          </a:r>
        </a:p>
        <a:p>
          <a:pPr lvl="1"/>
          <a:r>
            <a:rPr lang="en-GB" sz="1200">
              <a:solidFill>
                <a:schemeClr val="dk1"/>
              </a:solidFill>
              <a:effectLst/>
              <a:latin typeface="+mn-lt"/>
              <a:ea typeface="+mn-ea"/>
              <a:cs typeface="+mn-cs"/>
            </a:rPr>
            <a:t>c. If all work is complete, the task should be recorded as ‘Fully Compliant’.</a:t>
          </a:r>
        </a:p>
        <a:p>
          <a:pPr lvl="1"/>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 The cell in D2 will automatically update to reflect the lowest level of compliance that exists in the task below. This information is then used to populate the 'Overall Compliance' graph at the top of the Dashboard.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8. Repeat the process for each Criteria tab.</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Hidden Lists Tab</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There is one hidden tab on the spreadsheet which can be revealed, if necessary, by 'Unhiding' (right click on the tabs). It contains the data used in drop-down lists and is also used to collate some data used for graphs.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information on this sheet should not need to be altered, which is why the tab is hidden from view.</a:t>
          </a:r>
        </a:p>
        <a:p>
          <a:endParaRPr lang="en-GB" sz="1200">
            <a:solidFill>
              <a:schemeClr val="dk1"/>
            </a:solidFill>
            <a:effectLst/>
            <a:latin typeface="+mn-lt"/>
            <a:ea typeface="+mn-ea"/>
            <a:cs typeface="+mn-cs"/>
          </a:endParaRPr>
        </a:p>
        <a:p>
          <a:r>
            <a:rPr lang="en-GB" sz="1100" b="1" baseline="0">
              <a:solidFill>
                <a:schemeClr val="dk1"/>
              </a:solidFill>
              <a:effectLst/>
              <a:latin typeface="+mn-lt"/>
              <a:ea typeface="+mn-ea"/>
              <a:cs typeface="+mn-cs"/>
            </a:rPr>
            <a:t>Worked example</a:t>
          </a:r>
          <a:endParaRPr lang="en-GB" sz="1200">
            <a:effectLst/>
          </a:endParaRPr>
        </a:p>
        <a:p>
          <a:r>
            <a:rPr lang="en-GB" sz="1100" b="0" baseline="0">
              <a:solidFill>
                <a:schemeClr val="dk1"/>
              </a:solidFill>
              <a:effectLst/>
              <a:latin typeface="+mn-lt"/>
              <a:ea typeface="+mn-ea"/>
              <a:cs typeface="+mn-cs"/>
            </a:rPr>
            <a:t>The final tab on the sheet is a worked example put together by the subject matter experts involved in the development of the Fire Standard, it can be used as additional guidance for services when populating the implementation tool. This is only guidance to suggest what a service may consider in order to have processes in place to work toward achieving the Fire Standard. The onus remains with the service to formulate a robust strategy, decide complete relevant actions and put mechanisms in place to achieve the Fire Standard. </a:t>
          </a:r>
          <a:endParaRPr lang="en-GB" sz="1200">
            <a:effectLst/>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48658</xdr:colOff>
      <xdr:row>12</xdr:row>
      <xdr:rowOff>104568</xdr:rowOff>
    </xdr:from>
    <xdr:to>
      <xdr:col>11</xdr:col>
      <xdr:colOff>609391</xdr:colOff>
      <xdr:row>12</xdr:row>
      <xdr:rowOff>649330</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14</xdr:row>
      <xdr:rowOff>129409</xdr:rowOff>
    </xdr:from>
    <xdr:to>
      <xdr:col>12</xdr:col>
      <xdr:colOff>2251</xdr:colOff>
      <xdr:row>14</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15</xdr:row>
      <xdr:rowOff>56731</xdr:rowOff>
    </xdr:from>
    <xdr:to>
      <xdr:col>12</xdr:col>
      <xdr:colOff>3512</xdr:colOff>
      <xdr:row>15</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58597</xdr:colOff>
      <xdr:row>16</xdr:row>
      <xdr:rowOff>99804</xdr:rowOff>
    </xdr:from>
    <xdr:to>
      <xdr:col>11</xdr:col>
      <xdr:colOff>608121</xdr:colOff>
      <xdr:row>16</xdr:row>
      <xdr:rowOff>644566</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66880</xdr:colOff>
      <xdr:row>17</xdr:row>
      <xdr:rowOff>154266</xdr:rowOff>
    </xdr:from>
    <xdr:to>
      <xdr:col>12</xdr:col>
      <xdr:colOff>5770</xdr:colOff>
      <xdr:row>17</xdr:row>
      <xdr:rowOff>699028</xdr:rowOff>
    </xdr:to>
    <xdr:graphicFrame macro="">
      <xdr:nvGraphicFramePr>
        <xdr:cNvPr id="7" name="Chart 6">
          <a:extLst>
            <a:ext uri="{FF2B5EF4-FFF2-40B4-BE49-F238E27FC236}">
              <a16:creationId xmlns:a16="http://schemas.microsoft.com/office/drawing/2014/main" id="{054C85E0-D6D9-406B-B1C9-56325D6C6C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58598</xdr:colOff>
      <xdr:row>18</xdr:row>
      <xdr:rowOff>73712</xdr:rowOff>
    </xdr:from>
    <xdr:to>
      <xdr:col>12</xdr:col>
      <xdr:colOff>2251</xdr:colOff>
      <xdr:row>18</xdr:row>
      <xdr:rowOff>608949</xdr:rowOff>
    </xdr:to>
    <xdr:graphicFrame macro="">
      <xdr:nvGraphicFramePr>
        <xdr:cNvPr id="8" name="Chart 7">
          <a:extLst>
            <a:ext uri="{FF2B5EF4-FFF2-40B4-BE49-F238E27FC236}">
              <a16:creationId xmlns:a16="http://schemas.microsoft.com/office/drawing/2014/main" id="{9B0E8E97-BD3D-405C-BF2D-83396CA99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46795</xdr:colOff>
      <xdr:row>19</xdr:row>
      <xdr:rowOff>123825</xdr:rowOff>
    </xdr:from>
    <xdr:to>
      <xdr:col>11</xdr:col>
      <xdr:colOff>591557</xdr:colOff>
      <xdr:row>19</xdr:row>
      <xdr:rowOff>663825</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55077</xdr:colOff>
      <xdr:row>20</xdr:row>
      <xdr:rowOff>108087</xdr:rowOff>
    </xdr:from>
    <xdr:to>
      <xdr:col>11</xdr:col>
      <xdr:colOff>590315</xdr:colOff>
      <xdr:row>20</xdr:row>
      <xdr:rowOff>648087</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55078</xdr:colOff>
      <xdr:row>21</xdr:row>
      <xdr:rowOff>95042</xdr:rowOff>
    </xdr:from>
    <xdr:to>
      <xdr:col>11</xdr:col>
      <xdr:colOff>590316</xdr:colOff>
      <xdr:row>21</xdr:row>
      <xdr:rowOff>635042</xdr:rowOff>
    </xdr:to>
    <xdr:graphicFrame macro="">
      <xdr:nvGraphicFramePr>
        <xdr:cNvPr id="11" name="Chart 10">
          <a:extLst>
            <a:ext uri="{FF2B5EF4-FFF2-40B4-BE49-F238E27FC236}">
              <a16:creationId xmlns:a16="http://schemas.microsoft.com/office/drawing/2014/main" id="{F0742A99-4A5D-450D-9236-0AA409252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42033</xdr:colOff>
      <xdr:row>22</xdr:row>
      <xdr:rowOff>115128</xdr:rowOff>
    </xdr:from>
    <xdr:to>
      <xdr:col>11</xdr:col>
      <xdr:colOff>582033</xdr:colOff>
      <xdr:row>22</xdr:row>
      <xdr:rowOff>659890</xdr:rowOff>
    </xdr:to>
    <xdr:graphicFrame macro="">
      <xdr:nvGraphicFramePr>
        <xdr:cNvPr id="12" name="Chart 11">
          <a:extLst>
            <a:ext uri="{FF2B5EF4-FFF2-40B4-BE49-F238E27FC236}">
              <a16:creationId xmlns:a16="http://schemas.microsoft.com/office/drawing/2014/main" id="{41B07B83-5BB9-4C84-850F-7B3633D8A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58598</xdr:colOff>
      <xdr:row>13</xdr:row>
      <xdr:rowOff>101046</xdr:rowOff>
    </xdr:from>
    <xdr:to>
      <xdr:col>11</xdr:col>
      <xdr:colOff>598598</xdr:colOff>
      <xdr:row>13</xdr:row>
      <xdr:rowOff>641046</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49970</xdr:colOff>
      <xdr:row>30</xdr:row>
      <xdr:rowOff>112847</xdr:rowOff>
    </xdr:from>
    <xdr:to>
      <xdr:col>11</xdr:col>
      <xdr:colOff>578858</xdr:colOff>
      <xdr:row>30</xdr:row>
      <xdr:rowOff>656022</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220110</xdr:colOff>
      <xdr:row>1</xdr:row>
      <xdr:rowOff>100853</xdr:rowOff>
    </xdr:from>
    <xdr:to>
      <xdr:col>8</xdr:col>
      <xdr:colOff>414618</xdr:colOff>
      <xdr:row>2</xdr:row>
      <xdr:rowOff>126440</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590404" y="324971"/>
          <a:ext cx="3825214" cy="944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baseline="0"/>
            <a:t>DATA MANAGEMENT FIRE STANDARD</a:t>
          </a:r>
        </a:p>
        <a:p>
          <a:pPr algn="ctr"/>
          <a:r>
            <a:rPr lang="en-GB" sz="1800" b="1" baseline="0"/>
            <a:t>IMPLEMENTATION TOOL</a:t>
          </a:r>
          <a:endParaRPr lang="en-GB" sz="2000" b="1"/>
        </a:p>
      </xdr:txBody>
    </xdr:sp>
    <xdr:clientData/>
  </xdr:twoCellAnchor>
  <xdr:twoCellAnchor>
    <xdr:from>
      <xdr:col>7</xdr:col>
      <xdr:colOff>33129</xdr:colOff>
      <xdr:row>4</xdr:row>
      <xdr:rowOff>121960</xdr:rowOff>
    </xdr:from>
    <xdr:to>
      <xdr:col>12</xdr:col>
      <xdr:colOff>112436</xdr:colOff>
      <xdr:row>7</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42033</xdr:colOff>
      <xdr:row>23</xdr:row>
      <xdr:rowOff>96078</xdr:rowOff>
    </xdr:from>
    <xdr:to>
      <xdr:col>11</xdr:col>
      <xdr:colOff>582033</xdr:colOff>
      <xdr:row>23</xdr:row>
      <xdr:rowOff>640840</xdr:rowOff>
    </xdr:to>
    <xdr:graphicFrame macro="">
      <xdr:nvGraphicFramePr>
        <xdr:cNvPr id="17" name="Chart 16">
          <a:extLst>
            <a:ext uri="{FF2B5EF4-FFF2-40B4-BE49-F238E27FC236}">
              <a16:creationId xmlns:a16="http://schemas.microsoft.com/office/drawing/2014/main" id="{E4294701-171C-4945-B866-AFB1A39F29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32508</xdr:colOff>
      <xdr:row>25</xdr:row>
      <xdr:rowOff>134178</xdr:rowOff>
    </xdr:from>
    <xdr:to>
      <xdr:col>11</xdr:col>
      <xdr:colOff>572508</xdr:colOff>
      <xdr:row>25</xdr:row>
      <xdr:rowOff>678940</xdr:rowOff>
    </xdr:to>
    <xdr:graphicFrame macro="">
      <xdr:nvGraphicFramePr>
        <xdr:cNvPr id="18" name="Chart 17">
          <a:extLst>
            <a:ext uri="{FF2B5EF4-FFF2-40B4-BE49-F238E27FC236}">
              <a16:creationId xmlns:a16="http://schemas.microsoft.com/office/drawing/2014/main" id="{1A26E61D-C7EC-40D6-B3BD-30CCA222CD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32508</xdr:colOff>
      <xdr:row>26</xdr:row>
      <xdr:rowOff>105603</xdr:rowOff>
    </xdr:from>
    <xdr:to>
      <xdr:col>11</xdr:col>
      <xdr:colOff>572508</xdr:colOff>
      <xdr:row>26</xdr:row>
      <xdr:rowOff>650365</xdr:rowOff>
    </xdr:to>
    <xdr:graphicFrame macro="">
      <xdr:nvGraphicFramePr>
        <xdr:cNvPr id="19" name="Chart 18">
          <a:extLst>
            <a:ext uri="{FF2B5EF4-FFF2-40B4-BE49-F238E27FC236}">
              <a16:creationId xmlns:a16="http://schemas.microsoft.com/office/drawing/2014/main" id="{6D566F2E-202C-4DEB-B9C2-1896E7F458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32508</xdr:colOff>
      <xdr:row>27</xdr:row>
      <xdr:rowOff>115128</xdr:rowOff>
    </xdr:from>
    <xdr:to>
      <xdr:col>11</xdr:col>
      <xdr:colOff>572508</xdr:colOff>
      <xdr:row>27</xdr:row>
      <xdr:rowOff>659890</xdr:rowOff>
    </xdr:to>
    <xdr:graphicFrame macro="">
      <xdr:nvGraphicFramePr>
        <xdr:cNvPr id="22" name="Chart 21">
          <a:extLst>
            <a:ext uri="{FF2B5EF4-FFF2-40B4-BE49-F238E27FC236}">
              <a16:creationId xmlns:a16="http://schemas.microsoft.com/office/drawing/2014/main" id="{F96F57F9-0C62-4DA9-A3B8-ED025D3D97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32508</xdr:colOff>
      <xdr:row>29</xdr:row>
      <xdr:rowOff>105603</xdr:rowOff>
    </xdr:from>
    <xdr:to>
      <xdr:col>11</xdr:col>
      <xdr:colOff>572508</xdr:colOff>
      <xdr:row>29</xdr:row>
      <xdr:rowOff>650365</xdr:rowOff>
    </xdr:to>
    <xdr:graphicFrame macro="">
      <xdr:nvGraphicFramePr>
        <xdr:cNvPr id="23" name="Chart 22">
          <a:extLst>
            <a:ext uri="{FF2B5EF4-FFF2-40B4-BE49-F238E27FC236}">
              <a16:creationId xmlns:a16="http://schemas.microsoft.com/office/drawing/2014/main" id="{1A57CE7C-2464-47C3-A76B-E5B418B824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1</xdr:colOff>
      <xdr:row>1</xdr:row>
      <xdr:rowOff>0</xdr:rowOff>
    </xdr:from>
    <xdr:to>
      <xdr:col>1</xdr:col>
      <xdr:colOff>1828801</xdr:colOff>
      <xdr:row>2</xdr:row>
      <xdr:rowOff>53991</xdr:rowOff>
    </xdr:to>
    <xdr:pic>
      <xdr:nvPicPr>
        <xdr:cNvPr id="14" name="Picture 13">
          <a:extLst>
            <a:ext uri="{FF2B5EF4-FFF2-40B4-BE49-F238E27FC236}">
              <a16:creationId xmlns:a16="http://schemas.microsoft.com/office/drawing/2014/main" id="{94FD1953-E83B-4575-8DC2-A50D62C2EF1B}"/>
            </a:ext>
          </a:extLst>
        </xdr:cNvPr>
        <xdr:cNvPicPr>
          <a:picLocks noChangeAspect="1"/>
        </xdr:cNvPicPr>
      </xdr:nvPicPr>
      <xdr:blipFill>
        <a:blip xmlns:r="http://schemas.openxmlformats.org/officeDocument/2006/relationships" r:embed="rId19"/>
        <a:stretch>
          <a:fillRect/>
        </a:stretch>
      </xdr:blipFill>
      <xdr:spPr>
        <a:xfrm>
          <a:off x="642939" y="0"/>
          <a:ext cx="1828800" cy="9747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15876</xdr:colOff>
      <xdr:row>0</xdr:row>
      <xdr:rowOff>38099</xdr:rowOff>
    </xdr:from>
    <xdr:ext cx="4356100" cy="1714501"/>
    <xdr:sp macro="" textlink="">
      <xdr:nvSpPr>
        <xdr:cNvPr id="2" name="TextBox 1">
          <a:extLst>
            <a:ext uri="{FF2B5EF4-FFF2-40B4-BE49-F238E27FC236}">
              <a16:creationId xmlns:a16="http://schemas.microsoft.com/office/drawing/2014/main" id="{77AF98FC-F4A3-9A33-F873-743C8E2B5BE0}"/>
            </a:ext>
          </a:extLst>
        </xdr:cNvPr>
        <xdr:cNvSpPr txBox="1"/>
      </xdr:nvSpPr>
      <xdr:spPr>
        <a:xfrm>
          <a:off x="15876" y="38099"/>
          <a:ext cx="4356100" cy="1714501"/>
        </a:xfrm>
        <a:prstGeom prst="rect">
          <a:avLst/>
        </a:prstGeom>
        <a:solidFill>
          <a:srgbClr val="FFCC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t>Have tools and systems in place that enable it to collect, interpret and analyse data, converting that data into meaningful business intelligence, to allow it to:</a:t>
          </a:r>
        </a:p>
        <a:p>
          <a:r>
            <a:rPr lang="en-GB" sz="1100" b="1"/>
            <a:t>a) make data available and in an accessible format to those who need it, both internally and externally;</a:t>
          </a:r>
        </a:p>
        <a:p>
          <a:r>
            <a:rPr lang="en-GB" sz="1100" b="1"/>
            <a:t>b) inform the development and maintenance of its community risk management plan;</a:t>
          </a:r>
        </a:p>
        <a:p>
          <a:r>
            <a:rPr lang="en-GB" sz="1100" b="1"/>
            <a:t>c) remain compliant with legislation and recognised data standards for the public sector</a:t>
          </a:r>
        </a:p>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0</xdr:rowOff>
    </xdr:from>
    <xdr:to>
      <xdr:col>0</xdr:col>
      <xdr:colOff>3962400</xdr:colOff>
      <xdr:row>0</xdr:row>
      <xdr:rowOff>1304925</xdr:rowOff>
    </xdr:to>
    <xdr:sp macro="" textlink="">
      <xdr:nvSpPr>
        <xdr:cNvPr id="2" name="TextBox 1">
          <a:extLst>
            <a:ext uri="{FF2B5EF4-FFF2-40B4-BE49-F238E27FC236}">
              <a16:creationId xmlns:a16="http://schemas.microsoft.com/office/drawing/2014/main" id="{6B77DC16-C20C-4030-9DC5-503D7CFB5650}"/>
            </a:ext>
          </a:extLst>
        </xdr:cNvPr>
        <xdr:cNvSpPr txBox="1"/>
      </xdr:nvSpPr>
      <xdr:spPr>
        <a:xfrm>
          <a:off x="19050" y="0"/>
          <a:ext cx="3943350" cy="130492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 provide national reporting and data submissions in line with government requirements and national data definitions, as and when they become available;</a:t>
          </a:r>
        </a:p>
        <a:p>
          <a:r>
            <a:rPr lang="en-GB" sz="1100" b="1"/>
            <a:t>e) operate and use its resources effectively;</a:t>
          </a:r>
        </a:p>
        <a:p>
          <a:r>
            <a:rPr lang="en-GB" sz="1100" b="1"/>
            <a:t>f) identify improvements to existing practices or to inform new ways of working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6352</xdr:rowOff>
    </xdr:from>
    <xdr:to>
      <xdr:col>0</xdr:col>
      <xdr:colOff>4527549</xdr:colOff>
      <xdr:row>0</xdr:row>
      <xdr:rowOff>1457325</xdr:rowOff>
    </xdr:to>
    <xdr:sp macro="" textlink="">
      <xdr:nvSpPr>
        <xdr:cNvPr id="2" name="TextBox 1">
          <a:extLst>
            <a:ext uri="{FF2B5EF4-FFF2-40B4-BE49-F238E27FC236}">
              <a16:creationId xmlns:a16="http://schemas.microsoft.com/office/drawing/2014/main" id="{B413C474-62A7-B9F8-F62A-071224D6161D}"/>
            </a:ext>
          </a:extLst>
        </xdr:cNvPr>
        <xdr:cNvSpPr txBox="1"/>
      </xdr:nvSpPr>
      <xdr:spPr>
        <a:xfrm>
          <a:off x="0" y="6352"/>
          <a:ext cx="4527549" cy="1450973"/>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g) have effective business continuity and disaster recovery arrangements and processes;</a:t>
          </a:r>
        </a:p>
        <a:p>
          <a:r>
            <a:rPr lang="en-GB" sz="1100" b="1"/>
            <a:t>h) extract learning and identify trends or significant findings that might impact service delivery or the public directly and feed them into local, regional and national organisational learning arrangements and systems; and</a:t>
          </a:r>
        </a:p>
        <a:p>
          <a:r>
            <a:rPr lang="en-GB" sz="1100" b="1"/>
            <a:t>i) escalate issues locally, regionally or nationally, as and when required.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15875</xdr:rowOff>
    </xdr:from>
    <xdr:to>
      <xdr:col>0</xdr:col>
      <xdr:colOff>5022849</xdr:colOff>
      <xdr:row>0</xdr:row>
      <xdr:rowOff>1847850</xdr:rowOff>
    </xdr:to>
    <xdr:sp macro="" textlink="">
      <xdr:nvSpPr>
        <xdr:cNvPr id="2" name="TextBox 1">
          <a:extLst>
            <a:ext uri="{FF2B5EF4-FFF2-40B4-BE49-F238E27FC236}">
              <a16:creationId xmlns:a16="http://schemas.microsoft.com/office/drawing/2014/main" id="{D8294D3D-97B4-E167-62FB-2BC5CB3F43BC}"/>
            </a:ext>
          </a:extLst>
        </xdr:cNvPr>
        <xdr:cNvSpPr txBox="1"/>
      </xdr:nvSpPr>
      <xdr:spPr>
        <a:xfrm>
          <a:off x="0" y="15875"/>
          <a:ext cx="5022849" cy="183197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Recruit, train, develop and maintain a competent and technical data capability to enable it to interpret, analyse and exploit data, in line with its governance framework by: </a:t>
          </a:r>
        </a:p>
        <a:p>
          <a:r>
            <a:rPr lang="en-GB" sz="1100" b="1"/>
            <a:t>a) ensuring those that provide the data capability have relevant skills, knowledge and experience in line with NFCC and other data related competency frameworks;  </a:t>
          </a:r>
        </a:p>
        <a:p>
          <a:r>
            <a:rPr lang="en-GB" sz="1100" b="1"/>
            <a:t>b) embedding the appropriate ethical codes of practice and conduct into local policies, procedures, tailored guidance, and training materials; and</a:t>
          </a:r>
        </a:p>
        <a:p>
          <a:r>
            <a:rPr lang="en-GB" sz="1100" b="1"/>
            <a:t>c) record and monitor the competence of those who work with data and who are directly employed by the service, and support their continued professional development.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4210050</xdr:colOff>
      <xdr:row>0</xdr:row>
      <xdr:rowOff>1657350</xdr:rowOff>
    </xdr:to>
    <xdr:sp macro="" textlink="">
      <xdr:nvSpPr>
        <xdr:cNvPr id="2" name="TextBox 1">
          <a:extLst>
            <a:ext uri="{FF2B5EF4-FFF2-40B4-BE49-F238E27FC236}">
              <a16:creationId xmlns:a16="http://schemas.microsoft.com/office/drawing/2014/main" id="{3C7C78C9-7256-2B8F-1EE7-F4830FF95C63}"/>
            </a:ext>
          </a:extLst>
        </xdr:cNvPr>
        <xdr:cNvSpPr txBox="1"/>
      </xdr:nvSpPr>
      <xdr:spPr>
        <a:xfrm>
          <a:off x="0" y="19050"/>
          <a:ext cx="4210050" cy="16383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Unlock improved and accessible ways of working and embrace innovation by:</a:t>
          </a:r>
        </a:p>
        <a:p>
          <a:r>
            <a:rPr lang="en-GB" sz="1100" b="1"/>
            <a:t>a) maximising opportunities gained from supporting the National Fire Chiefs Council (NFCC) network by sharing learning and experiences; </a:t>
          </a:r>
        </a:p>
        <a:p>
          <a:r>
            <a:rPr lang="en-GB" sz="1100" b="1"/>
            <a:t>b) identifying and accessing data outside of the service, which may enhance and contribute to continual improvement of service delivery; and</a:t>
          </a:r>
        </a:p>
        <a:p>
          <a:r>
            <a:rPr lang="en-GB" sz="1100" b="1"/>
            <a:t>c) staying informed of innovations in data technologies and trends.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3" totalsRowShown="0" headerRowDxfId="348" dataDxfId="346" headerRowBorderDxfId="347" tableBorderDxfId="345" totalsRowBorderDxfId="344">
  <tableColumns count="8">
    <tableColumn id="1" xr3:uid="{D6F7D6F8-E727-4E81-B3E7-5F643C5F63BD}" name="Have a data governance framework or equivalent in place, and policies and procedures that includes, but is not limited to the following content: _x000a_a) collection_x000a_b) management _x000a_c) storage and retrieval " dataDxfId="343"/>
    <tableColumn id="2" xr3:uid="{0D1441E6-D5DC-44E1-B017-C9AC07ABEFB6}" name="Priority" dataDxfId="342"/>
    <tableColumn id="3" xr3:uid="{711D3D35-E45F-4699-A8AB-CD5D7824C884}" name="Impact" dataDxfId="341"/>
    <tableColumn id="4" xr3:uid="{DB77F1FA-84F5-43D8-BAA3-10663E50A68B}" name="Compliance" dataDxfId="340">
      <calculatedColumnFormula>IF(COUNTIF(D3:D50,"Non Compliant")&gt;0,"Non Compliant",IF(COUNTIF(D3:D50,"Partially Compliant")&gt;0,"Partially Compliant","Fully Compliant"))</calculatedColumnFormula>
    </tableColumn>
    <tableColumn id="5" xr3:uid="{07B139BB-FB53-4675-82EE-60FAAD67DAC0}" name="Work assigned to" dataDxfId="339"/>
    <tableColumn id="6" xr3:uid="{6E20B333-2265-4245-BAC8-D7352FA772BE}" name="Projected date for completion" dataDxfId="338"/>
    <tableColumn id="7" xr3:uid="{E4672199-92C8-47C4-9B27-283E8CCCF8BD}" name="Description of work needing to be done" dataDxfId="337"/>
    <tableColumn id="8" xr3:uid="{59AAAE0C-969C-4105-8535-3E65C413EBA2}" name="Evidence of Compliance" dataDxfId="33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G12" totalsRowShown="0" headerRowDxfId="326" dataDxfId="324" headerRowBorderDxfId="325" tableBorderDxfId="323" totalsRowBorderDxfId="322">
  <autoFilter ref="A1:G12" xr:uid="{5A30A0DF-7076-4884-8122-D7A248085FB4}"/>
  <tableColumns count="7">
    <tableColumn id="1" xr3:uid="{CC71243E-5FD8-4265-A5E8-61AB93FAE605}" name="d) disposal_x000a_e) security _x000a_f) protection " dataDxfId="321"/>
    <tableColumn id="2" xr3:uid="{C569FC8F-3305-408D-A6B5-32FB31447DFA}" name="Priority" dataDxfId="320"/>
    <tableColumn id="3" xr3:uid="{C560D761-CD11-46ED-B34D-322A0F5A5486}" name="Impact" dataDxfId="319"/>
    <tableColumn id="4" xr3:uid="{1FD61E97-DFDF-41D8-9C0D-42461F747643}" name="Compliance" dataDxfId="318">
      <calculatedColumnFormula>IF(COUNTIF(D3:D50,"Non Compliant")&gt;0,"Non Compliant",IF(COUNTIF(D3:D50,"Partially Compliant")&gt;0,"Partially Compliant","Fully Compliant"))</calculatedColumnFormula>
    </tableColumn>
    <tableColumn id="5" xr3:uid="{CB0DC206-C95D-49AA-8331-9E1F6B58B161}" name="Work assigned to" dataDxfId="317"/>
    <tableColumn id="6" xr3:uid="{DE7AAE90-1CA9-442F-ACCA-1BB77E89A084}" name="Projected date for completion" dataDxfId="316"/>
    <tableColumn id="7" xr3:uid="{00236093-171D-476B-B9B3-7D057583008C}" name="Description of work needing to be done" dataDxfId="31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296" dataDxfId="295" tableBorderDxfId="294">
  <tableColumns count="8">
    <tableColumn id="1" xr3:uid="{D24E95F5-5FC7-48F5-901E-71A6E7717326}" name="g) publishing_x000a_h) ethics  _x000a_i) sharing_x000a_j) quality and assurance audit " dataDxfId="293"/>
    <tableColumn id="2" xr3:uid="{37C2E8BE-99CF-41D6-B422-CD6B797FF304}" name="Priority" dataDxfId="292"/>
    <tableColumn id="3" xr3:uid="{89F11A9A-A7ED-4B06-B3B1-63FFE4D100DF}" name="Impact" dataDxfId="291"/>
    <tableColumn id="4" xr3:uid="{FD1641D6-E1C5-4633-86B0-EFB28287887C}" name="Compliance" dataDxfId="290">
      <calculatedColumnFormula>IF(COUNTIF(D3:D50,"Non Compliant")&gt;0,"Non Compliant",IF(COUNTIF(D3:D50,"Partially Compliant")&gt;0,"Partially Compliant","Fully Compliant"))</calculatedColumnFormula>
    </tableColumn>
    <tableColumn id="5" xr3:uid="{584A011F-D808-4E2D-813F-CE06397AD97D}" name="Work assigned to" dataDxfId="289"/>
    <tableColumn id="6" xr3:uid="{E0125C64-5D43-4750-A9BF-320A97BB2A88}" name="Projected date for completion" dataDxfId="288"/>
    <tableColumn id="7" xr3:uid="{F7E45963-6608-4EA7-AF15-FC3D4C328B3B}" name="Description of work needing to be done" dataDxfId="287"/>
    <tableColumn id="8" xr3:uid="{B83CB38B-639C-4B95-8C66-84437C26022E}" name="Evidence of Compliance" dataDxfId="286"/>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276" dataDxfId="274" headerRowBorderDxfId="275" tableBorderDxfId="273" totalsRowBorderDxfId="272">
  <autoFilter ref="A1:H12" xr:uid="{3CF12713-E1DC-4042-A595-A161AA9BAFD5}"/>
  <tableColumns count="8">
    <tableColumn id="1" xr3:uid="{4097D040-8181-40FE-8F4C-BB2A4A6D0B47}" name="Understand its data-related organisational risks and put in place controls to manage them" dataDxfId="271"/>
    <tableColumn id="2" xr3:uid="{95E9F0E7-8742-4577-BAE2-A99DF2365F62}" name="Priority" dataDxfId="270"/>
    <tableColumn id="3" xr3:uid="{56C71826-1E47-4FB9-A98C-FDBBFA777A91}" name="Impact" dataDxfId="269"/>
    <tableColumn id="4" xr3:uid="{661CEB2A-4F8D-42E6-94D3-89A4A2625D99}" name="Compliance" dataDxfId="268">
      <calculatedColumnFormula>IF(COUNTIF(D3:D50,"Non Compliant")&gt;0,"Non Compliant",IF(COUNTIF(D3:D50,"Partially Compliant")&gt;0,"Partially Compliant","Fully Compliant"))</calculatedColumnFormula>
    </tableColumn>
    <tableColumn id="5" xr3:uid="{C48C0D03-C90A-4DF9-B9BB-350FBBCEF464}" name="Work assigned to" dataDxfId="267"/>
    <tableColumn id="6" xr3:uid="{8BAF97BC-6396-48DA-94D1-30A85AC1A838}" name="Projected date for completion" dataDxfId="266"/>
    <tableColumn id="7" xr3:uid="{B028F557-8B01-4364-A6DB-CB486213C76C}" name="Description of work needing to be done" dataDxfId="265"/>
    <tableColumn id="8" xr3:uid="{C9AF09B5-3F1F-408F-A0C4-053F8EDDF04F}" name="Evidence of Compliance" dataDxfId="26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254" dataDxfId="252" headerRowBorderDxfId="253" tableBorderDxfId="251" totalsRowBorderDxfId="250">
  <autoFilter ref="A1:H12" xr:uid="{3CF12713-E1DC-4042-A595-A161AA9BAFD5}"/>
  <tableColumns count="8">
    <tableColumn id="1" xr3:uid="{D218B91B-550B-4D35-A882-38701708192D}" name="Designate a senior leader who is responsible and accountable for developing and enacting the strategic approach to data management, within the service" dataDxfId="249"/>
    <tableColumn id="2" xr3:uid="{166D8C3B-79B1-4340-B2C4-EED243ADF177}" name="Priority" dataDxfId="248"/>
    <tableColumn id="3" xr3:uid="{21DBE1EA-083E-4AC1-81B7-6553E83D05F3}" name="Impact" dataDxfId="247"/>
    <tableColumn id="4" xr3:uid="{D6986B9E-027F-4D1D-8988-1EEFDA4F7BDD}" name="Compliance" dataDxfId="246">
      <calculatedColumnFormula>IF(COUNTIF(D3:D50,"Non Compliant")&gt;0,"Non Compliant",IF(COUNTIF(D3:D50,"Partially Compliant")&gt;0,"Partially Compliant","Fully Compliant"))</calculatedColumnFormula>
    </tableColumn>
    <tableColumn id="5" xr3:uid="{BBE8C6D4-5951-420F-8E6A-DFF1C597ECC8}" name="Work assigned to" dataDxfId="245"/>
    <tableColumn id="6" xr3:uid="{9957A2B3-CD88-4EA7-9191-B5CE60E66421}" name="Projected date for completion" dataDxfId="244"/>
    <tableColumn id="7" xr3:uid="{6ECA12D3-6F96-44EE-A042-33F062519FC3}" name="Description of work needing to be done" dataDxfId="243"/>
    <tableColumn id="8" xr3:uid="{888F4CC2-0AAC-4406-AF97-9A475C3F9FFF}" name="Evidence of Compliance" dataDxfId="24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232" dataDxfId="230" headerRowBorderDxfId="231" tableBorderDxfId="229" totalsRowBorderDxfId="228">
  <autoFilter ref="A1:H12" xr:uid="{3CF12713-E1DC-4042-A595-A161AA9BAFD5}"/>
  <tableColumns count="8">
    <tableColumn id="1" xr3:uid="{3A872D1F-A2A9-44CB-8E50-33958C765656}" name="Have a nominated data owner(s), accountable for the quality, integrity, and protection of data and who are responsible for maintaining an accurate and complete information asset register;" dataDxfId="227"/>
    <tableColumn id="2" xr3:uid="{BDE76DF8-B202-4CB5-8EF0-792DAA3BE78C}" name="Priority" dataDxfId="226"/>
    <tableColumn id="3" xr3:uid="{150D7184-FC04-426D-A17C-9026EDFDB86A}" name="Impact" dataDxfId="225"/>
    <tableColumn id="4" xr3:uid="{299C91EC-3524-4E7B-B1E1-D398D6CF4560}" name="Compliance" dataDxfId="224">
      <calculatedColumnFormula>IF(COUNTIF(D3:D50,"Non Compliant")&gt;0,"Non Compliant",IF(COUNTIF(D3:D50,"Partially Compliant")&gt;0,"Partially Compliant","Fully Compliant"))</calculatedColumnFormula>
    </tableColumn>
    <tableColumn id="5" xr3:uid="{FB037CB6-E0BE-4402-9B7A-2662756E3EED}" name="Work assigned to" dataDxfId="223"/>
    <tableColumn id="6" xr3:uid="{6BDBC66A-F628-4DC4-9237-B4968BBE0DBE}" name="Projected date for completion" dataDxfId="222"/>
    <tableColumn id="7" xr3:uid="{0886FBD4-98D3-4301-8DD5-7710F2B3739B}" name="Description of work needing to be done" dataDxfId="221"/>
    <tableColumn id="8" xr3:uid="{774C8EB9-D328-4C26-A61C-181189FE20B8}" name="Evidence of Compliance" dataDxfId="22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5CDD9F-52F6-419F-A818-B601BAC1D9C7}" name="Table35678" displayName="Table35678" ref="A1:H12" totalsRowShown="0" headerRowDxfId="210" dataDxfId="208" headerRowBorderDxfId="209" tableBorderDxfId="207" totalsRowBorderDxfId="206">
  <autoFilter ref="A1:H12" xr:uid="{3CF12713-E1DC-4042-A595-A161AA9BAFD5}"/>
  <tableColumns count="8">
    <tableColumn id="1" xr3:uid="{CFF3F8FB-F7A0-4522-964D-22641C1819E5}" name="Collaborate and partner with others, as and when appropriate;" dataDxfId="205"/>
    <tableColumn id="2" xr3:uid="{BA3D16EA-74B7-4614-A673-B3DE08B154F8}" name="Priority" dataDxfId="204"/>
    <tableColumn id="3" xr3:uid="{62728A32-AF84-4C70-8392-B3418DD8A8A0}" name="Impact" dataDxfId="203"/>
    <tableColumn id="4" xr3:uid="{79879EFD-CB0C-492C-B36A-AEFADF73BA53}" name="Compliance" dataDxfId="202">
      <calculatedColumnFormula>IF(COUNTIF(D3:D50,"Non Compliant")&gt;0,"Non Compliant",IF(COUNTIF(D3:D50,"Partially Compliant")&gt;0,"Partially Compliant","Fully Compliant"))</calculatedColumnFormula>
    </tableColumn>
    <tableColumn id="5" xr3:uid="{7840CCE3-523C-4655-B9AF-67A1F2AE9DC7}" name="Work assigned to" dataDxfId="201"/>
    <tableColumn id="6" xr3:uid="{8E2DD7FD-EF42-4319-9325-63A23055BB36}" name="Projected date for completion" dataDxfId="200"/>
    <tableColumn id="7" xr3:uid="{D7C28EB5-DD64-4ADA-BF6A-0C864EB061F4}" name="Description of work needing to be done" dataDxfId="199"/>
    <tableColumn id="8" xr3:uid="{790730B9-60F1-4090-B1A5-D24F4005C216}" name="Evidence of Compliance" dataDxfId="19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080D31-62F8-4CB8-9C83-D6802E30E60A}" name="Table356789" displayName="Table356789" ref="A1:H12" totalsRowShown="0" headerRowDxfId="188" dataDxfId="186" headerRowBorderDxfId="187" tableBorderDxfId="185" totalsRowBorderDxfId="184">
  <autoFilter ref="A1:H12" xr:uid="{3CF12713-E1DC-4042-A595-A161AA9BAFD5}"/>
  <tableColumns count="8">
    <tableColumn id="1" xr3:uid="{E6B96B4F-17AD-4373-8919-F01DE883C874}" name="Create a level of data literacy across the organisation, enabling employees to access and use data proportionate to their role;" dataDxfId="183"/>
    <tableColumn id="2" xr3:uid="{387129E5-8910-4D75-9847-DC3097452C69}" name="Priority" dataDxfId="182"/>
    <tableColumn id="3" xr3:uid="{E9CCBFDB-E024-454A-92BA-700B84F312A6}" name="Impact" dataDxfId="181"/>
    <tableColumn id="4" xr3:uid="{436248BC-7BF3-4B9B-8102-3CDF11D3E380}" name="Compliance" dataDxfId="180">
      <calculatedColumnFormula>IF(COUNTIF(D3:D50,"Non Compliant")&gt;0,"Non Compliant",IF(COUNTIF(D3:D50,"Partially Compliant")&gt;0,"Partially Compliant","Fully Compliant"))</calculatedColumnFormula>
    </tableColumn>
    <tableColumn id="5" xr3:uid="{AF8791CB-14C0-4B18-83CE-9005DB722E79}" name="Work assigned to" dataDxfId="179"/>
    <tableColumn id="6" xr3:uid="{BB3255AF-AD00-42A3-9538-B18905477F17}" name="Projected date for completion" dataDxfId="178"/>
    <tableColumn id="7" xr3:uid="{502A6AD2-7C9F-49AB-8705-9B71E4A9D5B0}" name="Description of work needing to be done" dataDxfId="177"/>
    <tableColumn id="8" xr3:uid="{69F9EB2B-3E33-4098-9E4A-BF26137FC127}" name="Evidence of Compliance" dataDxfId="17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AA0F11-54DE-491E-AAF9-8EDBC74E7B96}" name="Table35678910" displayName="Table35678910" ref="A1:H12" totalsRowShown="0" headerRowDxfId="166" dataDxfId="164" headerRowBorderDxfId="165" tableBorderDxfId="163" totalsRowBorderDxfId="162">
  <autoFilter ref="A1:H12" xr:uid="{3CF12713-E1DC-4042-A595-A161AA9BAFD5}"/>
  <tableColumns count="8">
    <tableColumn id="1" xr3:uid="{08AC25F6-8908-497A-8F87-B202493D77C4}" name="Column1" dataDxfId="161"/>
    <tableColumn id="2" xr3:uid="{CFA2B752-B4DB-4373-8494-D2453FF24F6D}" name="Priority" dataDxfId="160"/>
    <tableColumn id="3" xr3:uid="{B4D5222A-DE19-4321-8A97-DB2BA479436D}" name="Impact" dataDxfId="159"/>
    <tableColumn id="4" xr3:uid="{7D5DDBCA-B38D-4E41-8D58-39C624998731}" name="Compliance" dataDxfId="158">
      <calculatedColumnFormula>IF(COUNTIF(D3:D50,"Non Compliant")&gt;0,"Non Compliant",IF(COUNTIF(D3:D50,"Partially Compliant")&gt;0,"Partially Compliant","Fully Compliant"))</calculatedColumnFormula>
    </tableColumn>
    <tableColumn id="5" xr3:uid="{29EA3BB8-27B6-4AF4-9E7D-1A431F928F22}" name="Work assigned to" dataDxfId="157"/>
    <tableColumn id="6" xr3:uid="{4500AF78-9D2C-46C6-9478-42F70B08FF7D}" name="Projected date for completion" dataDxfId="156"/>
    <tableColumn id="7" xr3:uid="{55BF8418-7F30-495F-97D1-73D82DE3BB5D}" name="Description of work needing to be done" dataDxfId="155"/>
    <tableColumn id="8" xr3:uid="{9BB72DA0-667B-47E4-9DF1-F2F72093F5AF}" name="Evidence of Compliance" dataDxfId="15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BAABAA-9001-4E2A-864E-6C654F51B7F8}" name="Table3567891011" displayName="Table3567891011" ref="A1:H12" totalsRowShown="0" headerRowDxfId="144" dataDxfId="142" headerRowBorderDxfId="143" tableBorderDxfId="141" totalsRowBorderDxfId="140">
  <autoFilter ref="A1:H12" xr:uid="{3CF12713-E1DC-4042-A595-A161AA9BAFD5}"/>
  <tableColumns count="8">
    <tableColumn id="1" xr3:uid="{BD1DCD0D-9A1F-47FB-9686-08977129CF74}" name="Column1" dataDxfId="139"/>
    <tableColumn id="2" xr3:uid="{5041C8F8-5705-4ACD-A552-69E0565E3234}" name="Priority" dataDxfId="138"/>
    <tableColumn id="3" xr3:uid="{C59B8678-715C-4CEB-83B3-A3496FE30CFE}" name="Impact" dataDxfId="137"/>
    <tableColumn id="4" xr3:uid="{02340F3A-439E-4129-AE65-CF1151C1AF5B}" name="Compliance" dataDxfId="136">
      <calculatedColumnFormula>IF(COUNTIF(D3:D50,"Non Compliant")&gt;0,"Non Compliant",IF(COUNTIF(D3:D50,"Partially Compliant")&gt;0,"Partially Compliant","Fully Compliant"))</calculatedColumnFormula>
    </tableColumn>
    <tableColumn id="5" xr3:uid="{5EE15833-E80D-412C-A7C4-5A88ECCB24D6}" name="Work assigned to" dataDxfId="135"/>
    <tableColumn id="6" xr3:uid="{8CA4DC95-DBA2-4C41-B067-5F7C8CC75C5E}" name="Projected date for completion" dataDxfId="134"/>
    <tableColumn id="7" xr3:uid="{E9285546-EBA5-475F-9818-B88033912E81}" name="Description of work needing to be done" dataDxfId="133"/>
    <tableColumn id="8" xr3:uid="{BBE6DD71-6000-4FD9-961A-2717A399120C}" name="Evidence of Compliance" dataDxfId="13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203014-13F0-4CB0-9389-E997D432DFE0}" name="Table356789101112" displayName="Table356789101112" ref="A1:H12" totalsRowShown="0" headerRowDxfId="122" dataDxfId="120" headerRowBorderDxfId="121" tableBorderDxfId="119" totalsRowBorderDxfId="118">
  <autoFilter ref="A1:H12" xr:uid="{3CF12713-E1DC-4042-A595-A161AA9BAFD5}"/>
  <tableColumns count="8">
    <tableColumn id="1" xr3:uid="{F02C7BC7-1B82-4FF2-8655-6371A19767EC}" name="Column1" dataDxfId="117"/>
    <tableColumn id="2" xr3:uid="{8423513E-BD6F-49C7-A79C-113B9043C50C}" name="Priority" dataDxfId="116"/>
    <tableColumn id="3" xr3:uid="{78C0E9E7-36BE-4CF9-91BF-B9B04E8E9202}" name="Impact" dataDxfId="115"/>
    <tableColumn id="4" xr3:uid="{F00353B0-A1F4-48A6-A25A-85CDE8DB35D4}" name="Compliance" dataDxfId="114">
      <calculatedColumnFormula>IF(COUNTIF(D3:D50,"Non Compliant")&gt;0,"Non Compliant",IF(COUNTIF(D3:D50,"Partially Compliant")&gt;0,"Partially Compliant","Fully Compliant"))</calculatedColumnFormula>
    </tableColumn>
    <tableColumn id="5" xr3:uid="{18CDD81E-E77A-4442-B779-85424B6312E1}" name="Work assigned to" dataDxfId="113"/>
    <tableColumn id="6" xr3:uid="{C6EB9B3B-18CD-4156-A3D4-677DA95FA80B}" name="Projected date for completion" dataDxfId="112"/>
    <tableColumn id="7" xr3:uid="{E913AE16-6D87-4B69-8FBF-AF4CC2E5ACA3}" name="Description of work needing to be done" dataDxfId="111"/>
    <tableColumn id="8" xr3:uid="{F10E1447-D392-4365-BDF9-5627F4D4558E}" name="Evidence of Compliance" dataDxfId="11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46EFE8-DB4F-4026-9BF1-44B23E913003}" name="Table35678910111213" displayName="Table35678910111213" ref="A1:H12" totalsRowShown="0" headerRowDxfId="100" dataDxfId="98" headerRowBorderDxfId="99" tableBorderDxfId="97" totalsRowBorderDxfId="96">
  <autoFilter ref="A1:H12" xr:uid="{3CF12713-E1DC-4042-A595-A161AA9BAFD5}"/>
  <tableColumns count="8">
    <tableColumn id="1" xr3:uid="{46282C90-E19B-48CA-9801-EE18B783A5C4}" name="Column1" dataDxfId="95"/>
    <tableColumn id="2" xr3:uid="{7C75C808-5269-4F0B-8FB1-38C61C0F4EE6}" name="Priority" dataDxfId="94"/>
    <tableColumn id="3" xr3:uid="{D31D36C1-42A6-4EE4-8030-E8FC2D288E18}" name="Impact" dataDxfId="93"/>
    <tableColumn id="4" xr3:uid="{0BC1E5C1-5E86-4F15-BB4D-4F98E11B79E9}" name="Compliance" dataDxfId="92">
      <calculatedColumnFormula>IF(COUNTIF(D3:D50,"Non Compliant")&gt;0,"Non Compliant",IF(COUNTIF(D3:D50,"Partially Compliant")&gt;0,"Partially Compliant","Fully Compliant"))</calculatedColumnFormula>
    </tableColumn>
    <tableColumn id="5" xr3:uid="{217AF267-9C92-4725-BB23-12010600329D}" name="Work assigned to" dataDxfId="91"/>
    <tableColumn id="6" xr3:uid="{96DFF750-F864-4C7A-BE1C-166A612160D5}" name="Projected date for completion" dataDxfId="90"/>
    <tableColumn id="7" xr3:uid="{D427D76C-6A0B-4B33-B2D4-687D21FD981F}" name="Description of work needing to be done" dataDxfId="89"/>
    <tableColumn id="8" xr3:uid="{92CAF5F7-314E-4CE4-982A-2F54655A770D}" name="Evidence of Compliance" dataDxfId="8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88EBC1-3BE5-41B6-A7D0-FACE883C41C4}" name="Table3567891011121314" displayName="Table3567891011121314" ref="A1:H12" totalsRowShown="0" headerRowDxfId="78" dataDxfId="76" headerRowBorderDxfId="77" tableBorderDxfId="75" totalsRowBorderDxfId="74">
  <autoFilter ref="A1:H12" xr:uid="{3CF12713-E1DC-4042-A595-A161AA9BAFD5}"/>
  <tableColumns count="8">
    <tableColumn id="1" xr3:uid="{E5AFF5DF-7399-413F-BF0E-1AB3A7E81A69}" name="Present data and intelligence in a way that is meaningful for the intended audience;" dataDxfId="73"/>
    <tableColumn id="2" xr3:uid="{6AC24FF1-1DBC-445D-962A-2A56F627851C}" name="Priority" dataDxfId="72"/>
    <tableColumn id="3" xr3:uid="{AACD731A-59FD-41FE-BB3B-CCBA994EEC65}" name="Impact" dataDxfId="71"/>
    <tableColumn id="4" xr3:uid="{4D0B498A-A2E2-42B9-B1A1-E43AD1D88511}" name="Compliance" dataDxfId="70">
      <calculatedColumnFormula>IF(COUNTIF(D3:D50,"Non Compliant")&gt;0,"Non Compliant",IF(COUNTIF(D3:D50,"Partially Compliant")&gt;0,"Partially Compliant","Fully Compliant"))</calculatedColumnFormula>
    </tableColumn>
    <tableColumn id="5" xr3:uid="{22A664C7-C07C-4763-A952-9FC13CD750BE}" name="Work assigned to" dataDxfId="69"/>
    <tableColumn id="6" xr3:uid="{2B3E8145-40E2-4DBC-81D8-92F7F845A15A}" name="Projected date for completion" dataDxfId="68"/>
    <tableColumn id="7" xr3:uid="{116004C2-F440-4AD1-83F9-0991F88068F5}" name="Description of work needing to be done" dataDxfId="67"/>
    <tableColumn id="8" xr3:uid="{FB90C4EB-8486-4AEB-9F4A-4E99AB789CC2}" name="Evidence of Compliance" dataDxfId="6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12A4963-FD88-4800-8310-93B43B1ED6C5}" name="Table356789101112131415" displayName="Table356789101112131415" ref="A1:H12" totalsRowShown="0" headerRowDxfId="56" dataDxfId="54" headerRowBorderDxfId="55" tableBorderDxfId="53" totalsRowBorderDxfId="52">
  <autoFilter ref="A1:H12" xr:uid="{3CF12713-E1DC-4042-A595-A161AA9BAFD5}"/>
  <tableColumns count="8">
    <tableColumn id="1" xr3:uid="{57DECBE1-AB93-469B-9F97-280433A91013}" name="Establish data sharing arrangements or agreements where beneficial to the community, to the service and others" dataDxfId="51"/>
    <tableColumn id="2" xr3:uid="{FD0B3A2C-B3F3-4F59-AEC5-DB4FEF8216CE}" name="Priority" dataDxfId="50"/>
    <tableColumn id="3" xr3:uid="{835F7CD4-0945-4A6E-A41D-9E02B43111E4}" name="Impact" dataDxfId="49"/>
    <tableColumn id="4" xr3:uid="{A61C6923-6D71-4E0D-B246-77253A5E9EED}" name="Compliance" dataDxfId="48">
      <calculatedColumnFormula>IF(COUNTIF(D3:D50,"Non Compliant")&gt;0,"Non Compliant",IF(COUNTIF(D3:D50,"Partially Compliant")&gt;0,"Partially Compliant","Fully Compliant"))</calculatedColumnFormula>
    </tableColumn>
    <tableColumn id="5" xr3:uid="{C16BC935-BA9F-457C-A9E4-A3F1F7486259}" name="Work assigned to" dataDxfId="47"/>
    <tableColumn id="6" xr3:uid="{410A5087-6EA5-499D-946B-C59330B0D9E4}" name="Projected date for completion" dataDxfId="46"/>
    <tableColumn id="7" xr3:uid="{4CD201CA-D36A-4425-A2BE-A61BD3C5AA5A}" name="Description of work needing to be done" dataDxfId="45"/>
    <tableColumn id="8" xr3:uid="{E9ECED98-487A-450C-8A2D-86D3EB193995}" name="Evidence of Compliance" dataDxfId="4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B038D81-BBCA-4147-88DD-A482C20EDB67}" name="Table35678910111213141516" displayName="Table35678910111213141516" ref="A1:H12" totalsRowShown="0" headerRowDxfId="34" dataDxfId="32" headerRowBorderDxfId="33" tableBorderDxfId="31" totalsRowBorderDxfId="30">
  <autoFilter ref="A1:H12" xr:uid="{3CF12713-E1DC-4042-A595-A161AA9BAFD5}"/>
  <tableColumns count="8">
    <tableColumn id="1" xr3:uid="{1D0370E7-76DF-4DB2-A6FA-41A93674F51C}" name="Column1" dataDxfId="29"/>
    <tableColumn id="2" xr3:uid="{34FAD863-68A1-4A95-8CE1-1B9941F1EF6F}" name="Priority" dataDxfId="28"/>
    <tableColumn id="3" xr3:uid="{ED74CF99-CAA3-4151-A9AE-E1455E6D3F2C}" name="Impact" dataDxfId="27"/>
    <tableColumn id="4" xr3:uid="{C1049A21-89B6-40EE-9894-5B6796A51B30}" name="Compliance" dataDxfId="26">
      <calculatedColumnFormula>IF(COUNTIF(D3:D50,"Non Compliant")&gt;0,"Non Compliant",IF(COUNTIF(D3:D50,"Partially Compliant")&gt;0,"Partially Compliant","Fully Compliant"))</calculatedColumnFormula>
    </tableColumn>
    <tableColumn id="5" xr3:uid="{50464C00-1E13-41E6-835E-82E22BAF3140}" name="Work assigned to" dataDxfId="25"/>
    <tableColumn id="6" xr3:uid="{8E421C91-1A54-4895-8E38-9EE958ADA09B}" name="Projected date for completion" dataDxfId="24"/>
    <tableColumn id="7" xr3:uid="{03F0FFF0-A9F7-46D3-8542-34D9D0C10809}" name="Description of work needing to be done" dataDxfId="23"/>
    <tableColumn id="8" xr3:uid="{FED56D06-3E57-42B1-89BB-97201460DEF8}" name="Evidence of Compliance" dataDxfId="2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CFF0EA3-0F7B-4B9C-A429-9057E985A284}" name="Table3567891011121314151617" displayName="Table3567891011121314151617" ref="A1:H12" totalsRowShown="0" headerRowDxfId="12" dataDxfId="10" headerRowBorderDxfId="11" tableBorderDxfId="9" totalsRowBorderDxfId="8">
  <autoFilter ref="A1:H12" xr:uid="{3CF12713-E1DC-4042-A595-A161AA9BAFD5}"/>
  <tableColumns count="8">
    <tableColumn id="1" xr3:uid="{1FF4BB7B-E9EA-4A8B-A50C-BDF631427044}" name="Explore opportunities to enhance its technical data capability by utilising advanced analytical techniques." dataDxfId="7"/>
    <tableColumn id="2" xr3:uid="{A9BABF74-B9AF-4971-BAF6-55B1A7D0B9A6}" name="Priority" dataDxfId="6"/>
    <tableColumn id="3" xr3:uid="{F94D0E3C-35ED-4D21-97A0-CC1E4874AE7E}" name="Impact" dataDxfId="5"/>
    <tableColumn id="4" xr3:uid="{A8C79CA1-DF8E-4EE7-B56B-A7121D10521A}" name="Compliance" dataDxfId="4">
      <calculatedColumnFormula>IF(COUNTIF(D3:D50,"Non Compliant")&gt;0,"Non Compliant",IF(COUNTIF(D3:D50,"Partially Compliant")&gt;0,"Partially Compliant","Fully Compliant"))</calculatedColumnFormula>
    </tableColumn>
    <tableColumn id="5" xr3:uid="{2E155358-6CBC-4F4E-82BD-875ED1A72C73}" name="Work assigned to" dataDxfId="3"/>
    <tableColumn id="6" xr3:uid="{9A709327-529D-4A18-A0C6-5DC4CDED43AE}" name="Projected date for completion" dataDxfId="2"/>
    <tableColumn id="7" xr3:uid="{1A8360C3-D91F-45E3-9550-CB6BEAFF1FBD}" name="Description of work needing to be done" dataDxfId="1"/>
    <tableColumn id="8" xr3:uid="{79FADC09-E69D-4DB2-8536-CD25850ADFAD}" name="Evidence of Complia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tabSelected="1" workbookViewId="0">
      <selection sqref="A1:XFD1048576"/>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2:L32"/>
  <sheetViews>
    <sheetView showGridLines="0" zoomScale="85" zoomScaleNormal="85" workbookViewId="0"/>
  </sheetViews>
  <sheetFormatPr defaultColWidth="9" defaultRowHeight="18" customHeight="1" x14ac:dyDescent="0.3"/>
  <cols>
    <col min="1" max="1" width="9" style="2"/>
    <col min="2" max="2" width="69.77734375" style="2" customWidth="1"/>
    <col min="3" max="11" width="8.77734375" style="2" customWidth="1"/>
    <col min="12" max="16384" width="9" style="2"/>
  </cols>
  <sheetData>
    <row r="2" spans="1:12" ht="72.75" customHeight="1" x14ac:dyDescent="0.3"/>
    <row r="3" spans="1:12" ht="18" customHeight="1" thickBot="1" x14ac:dyDescent="0.35"/>
    <row r="4" spans="1:12" ht="20.55" customHeight="1" thickTop="1" thickBot="1" x14ac:dyDescent="0.35">
      <c r="B4" s="99" t="s">
        <v>0</v>
      </c>
      <c r="C4" s="99"/>
      <c r="D4" s="99"/>
      <c r="E4" s="99"/>
      <c r="F4" s="99"/>
      <c r="G4" s="99"/>
      <c r="I4" s="89" t="s">
        <v>1</v>
      </c>
      <c r="J4" s="90"/>
      <c r="K4" s="90"/>
      <c r="L4" s="91"/>
    </row>
    <row r="5" spans="1:12" ht="20.55" customHeight="1" thickBot="1" x14ac:dyDescent="0.35">
      <c r="B5" s="74" t="s">
        <v>2</v>
      </c>
      <c r="C5" s="98"/>
      <c r="D5" s="98"/>
      <c r="E5" s="98"/>
      <c r="F5" s="98"/>
      <c r="G5" s="98"/>
      <c r="I5" s="92"/>
      <c r="J5" s="93"/>
      <c r="K5" s="93"/>
      <c r="L5" s="94"/>
    </row>
    <row r="6" spans="1:12" ht="20.55" customHeight="1" thickBot="1" x14ac:dyDescent="0.35">
      <c r="B6" s="74" t="s">
        <v>3</v>
      </c>
      <c r="C6" s="98"/>
      <c r="D6" s="98"/>
      <c r="E6" s="98"/>
      <c r="F6" s="98"/>
      <c r="G6" s="98"/>
      <c r="I6" s="92"/>
      <c r="J6" s="93"/>
      <c r="K6" s="93"/>
      <c r="L6" s="94"/>
    </row>
    <row r="7" spans="1:12" ht="20.55" customHeight="1" thickBot="1" x14ac:dyDescent="0.35">
      <c r="B7" s="74" t="s">
        <v>4</v>
      </c>
      <c r="C7" s="98"/>
      <c r="D7" s="98"/>
      <c r="E7" s="98"/>
      <c r="F7" s="98"/>
      <c r="G7" s="98"/>
      <c r="I7" s="92"/>
      <c r="J7" s="93"/>
      <c r="K7" s="93"/>
      <c r="L7" s="94"/>
    </row>
    <row r="8" spans="1:12" ht="20.55" customHeight="1" thickBot="1" x14ac:dyDescent="0.35">
      <c r="B8" s="74" t="s">
        <v>5</v>
      </c>
      <c r="C8" s="98"/>
      <c r="D8" s="98"/>
      <c r="E8" s="98"/>
      <c r="F8" s="98"/>
      <c r="G8" s="98"/>
      <c r="I8" s="95"/>
      <c r="J8" s="96"/>
      <c r="K8" s="96"/>
      <c r="L8" s="97"/>
    </row>
    <row r="9" spans="1:12" ht="18" customHeight="1" x14ac:dyDescent="0.3">
      <c r="B9" s="18"/>
      <c r="C9" s="18"/>
      <c r="D9"/>
    </row>
    <row r="10" spans="1:12" ht="18" customHeight="1" x14ac:dyDescent="0.3">
      <c r="A10" s="83" t="s">
        <v>6</v>
      </c>
      <c r="B10" s="83" t="s">
        <v>7</v>
      </c>
      <c r="C10" s="87" t="s">
        <v>8</v>
      </c>
      <c r="D10" s="87"/>
      <c r="E10" s="87"/>
      <c r="F10" s="88" t="s">
        <v>9</v>
      </c>
      <c r="G10" s="88"/>
      <c r="H10" s="88"/>
      <c r="I10" s="84" t="s">
        <v>10</v>
      </c>
      <c r="J10" s="85"/>
      <c r="K10" s="85"/>
      <c r="L10" s="86"/>
    </row>
    <row r="11" spans="1:12" s="5" customFormat="1" ht="31.2" customHeight="1" x14ac:dyDescent="0.3">
      <c r="A11" s="83"/>
      <c r="B11" s="83"/>
      <c r="C11" s="6" t="s">
        <v>11</v>
      </c>
      <c r="D11" s="7" t="s">
        <v>12</v>
      </c>
      <c r="E11" s="8" t="s">
        <v>13</v>
      </c>
      <c r="F11" s="6" t="s">
        <v>11</v>
      </c>
      <c r="G11" s="7" t="s">
        <v>12</v>
      </c>
      <c r="H11" s="8" t="s">
        <v>13</v>
      </c>
      <c r="I11" s="9" t="s">
        <v>14</v>
      </c>
      <c r="J11" s="10" t="s">
        <v>15</v>
      </c>
      <c r="K11" s="11" t="s">
        <v>16</v>
      </c>
      <c r="L11" s="14" t="s">
        <v>17</v>
      </c>
    </row>
    <row r="12" spans="1:12" s="5" customFormat="1" ht="31.2" customHeight="1" x14ac:dyDescent="0.3">
      <c r="A12" s="75"/>
      <c r="B12" s="77" t="s">
        <v>190</v>
      </c>
      <c r="C12" s="81"/>
      <c r="D12" s="81"/>
      <c r="E12" s="81"/>
      <c r="F12" s="81"/>
      <c r="G12" s="81"/>
      <c r="H12" s="81"/>
      <c r="I12" s="81"/>
      <c r="J12" s="81"/>
      <c r="K12" s="81"/>
      <c r="L12" s="82"/>
    </row>
    <row r="13" spans="1:12" ht="92.4" customHeight="1" x14ac:dyDescent="0.3">
      <c r="A13" s="78" t="s">
        <v>164</v>
      </c>
      <c r="B13" s="80" t="s">
        <v>184</v>
      </c>
      <c r="C13" s="16">
        <f>COUNTIF('Criteria 1a,b,c'!$B$3:$B$50,"Low")</f>
        <v>0</v>
      </c>
      <c r="D13" s="16">
        <f>COUNTIF('Criteria 1a,b,c'!$B$3:$B$50,"Medium")</f>
        <v>0</v>
      </c>
      <c r="E13" s="16">
        <f>COUNTIF('Criteria 1a,b,c'!$B$3:$B$50,"High")</f>
        <v>0</v>
      </c>
      <c r="F13" s="17">
        <f>COUNTIF('Criteria 1a,b,c'!$C$3:$C$50,"Low")</f>
        <v>0</v>
      </c>
      <c r="G13" s="17">
        <f>COUNTIF('Criteria 1a,b,c'!$C$3:$C$50,"Medium")</f>
        <v>0</v>
      </c>
      <c r="H13" s="17">
        <f>COUNTIF('Criteria 1a,b,c'!$C$3:$C$50,"High")</f>
        <v>0</v>
      </c>
      <c r="I13" s="15">
        <f>COUNTIF('Criteria 1a,b,c'!$D$3:$D$50,"Fully Compliant")</f>
        <v>0</v>
      </c>
      <c r="J13" s="15">
        <f>COUNTIF('Criteria 1a,b,c'!$D$3:$D$50,"Partially Compliant")</f>
        <v>0</v>
      </c>
      <c r="K13" s="15">
        <f>COUNTIF('Criteria 1a,b,c'!$D$3:$D$50,"Non Compliant")</f>
        <v>0</v>
      </c>
      <c r="L13" s="13"/>
    </row>
    <row r="14" spans="1:12" ht="63" customHeight="1" x14ac:dyDescent="0.3">
      <c r="A14" s="3" t="s">
        <v>165</v>
      </c>
      <c r="B14" s="79" t="s">
        <v>180</v>
      </c>
      <c r="C14" s="16">
        <f>COUNTIF('Criteria 1d,e,f'!$B$3:$B$50,"Low")</f>
        <v>0</v>
      </c>
      <c r="D14" s="16">
        <f>COUNTIF('Criteria 1d,e,f'!$B$3:$B$50,"Medium")</f>
        <v>0</v>
      </c>
      <c r="E14" s="16">
        <f>COUNTIF('Criteria 1d,e,f'!$B$3:$B$50,"High")</f>
        <v>0</v>
      </c>
      <c r="F14" s="17">
        <f>COUNTIF('Criteria 1d,e,f'!$C$3:$C$50,"Low")</f>
        <v>0</v>
      </c>
      <c r="G14" s="17">
        <f>COUNTIF('Criteria 1d,e,f'!$C$3:$C$50,"Medium")</f>
        <v>0</v>
      </c>
      <c r="H14" s="17">
        <f>COUNTIF('Criteria 1d,e,f'!$C$3:$C$50,"High")</f>
        <v>0</v>
      </c>
      <c r="I14" s="15">
        <f>COUNTIF('Criteria 1d,e,f'!$D$3:$D$50,"Fully Compliant")</f>
        <v>0</v>
      </c>
      <c r="J14" s="15">
        <f>COUNTIF('Criteria 1d,e,f'!$D$3:$D$50,"Partially Compliant")</f>
        <v>0</v>
      </c>
      <c r="K14" s="15">
        <f>COUNTIF('Criteria 1d,e,f'!$D$3:$D$50,"Non Compliant")</f>
        <v>0</v>
      </c>
      <c r="L14" s="13"/>
    </row>
    <row r="15" spans="1:12" ht="78" customHeight="1" x14ac:dyDescent="0.3">
      <c r="A15" s="3" t="s">
        <v>166</v>
      </c>
      <c r="B15" s="12" t="s">
        <v>181</v>
      </c>
      <c r="C15" s="16">
        <f>COUNTIF('Criteria 1g,h,i,j'!$B$3:$B$50,"Low")</f>
        <v>0</v>
      </c>
      <c r="D15" s="16">
        <f>COUNTIF('Criteria 1g,h,i,j'!$B$3:$B$50,"Medium")</f>
        <v>0</v>
      </c>
      <c r="E15" s="16">
        <f>COUNTIF('Criteria 1g,h,i,j'!$B$3:$B$50,"High")</f>
        <v>0</v>
      </c>
      <c r="F15" s="17">
        <f>COUNTIF('Criteria 1g,h,i,j'!$C$3:$C$50,"Low")</f>
        <v>0</v>
      </c>
      <c r="G15" s="17">
        <f>COUNTIF('Criteria 1g,h,i,j'!$C$3:$C$50,"Medium")</f>
        <v>0</v>
      </c>
      <c r="H15" s="17">
        <f>COUNTIF('Criteria 1g,h,i,j'!$C$3:$C$50,"High")</f>
        <v>0</v>
      </c>
      <c r="I15" s="15">
        <f>COUNTIF('Criteria 1g,h,i,j'!$D$3:$D$50,"Fully Compliant")</f>
        <v>0</v>
      </c>
      <c r="J15" s="15">
        <f>COUNTIF('Criteria 1g,h,i,j'!$D$3:$D$50,"Partially Compliant")</f>
        <v>0</v>
      </c>
      <c r="K15" s="15">
        <f>COUNTIF('Criteria 1g,h,i,j'!$D$3:$D$50,"Non Compliant")</f>
        <v>0</v>
      </c>
      <c r="L15" s="13"/>
    </row>
    <row r="16" spans="1:12" ht="60" customHeight="1" x14ac:dyDescent="0.3">
      <c r="A16" s="3">
        <v>2</v>
      </c>
      <c r="B16" s="12" t="s">
        <v>167</v>
      </c>
      <c r="C16" s="16">
        <f>COUNTIF('Criteria 2'!$B$3:$B$50,"Low")</f>
        <v>0</v>
      </c>
      <c r="D16" s="16">
        <f>COUNTIF('Criteria 2'!$B$3:$B$50,"Medium")</f>
        <v>0</v>
      </c>
      <c r="E16" s="16">
        <f>COUNTIF('Criteria 2'!$B$3:$B$50,"High")</f>
        <v>0</v>
      </c>
      <c r="F16" s="17">
        <f>COUNTIF('Criteria 2'!$C$3:$C$50,"Low")</f>
        <v>0</v>
      </c>
      <c r="G16" s="17">
        <f>COUNTIF('Criteria 2'!$C$3:$C$50,"Medium")</f>
        <v>0</v>
      </c>
      <c r="H16" s="17">
        <f>COUNTIF('Criteria 2'!$C$3:$C$50,"High")</f>
        <v>0</v>
      </c>
      <c r="I16" s="15">
        <f>COUNTIF('Criteria 2'!$D$3:$D$50,"Fully Compliant")</f>
        <v>0</v>
      </c>
      <c r="J16" s="15">
        <f>COUNTIF('Criteria 2'!$D$3:$D$50,"Partially Compliant")</f>
        <v>0</v>
      </c>
      <c r="K16" s="15">
        <f>COUNTIF('Criteria 2'!$D$3:$D$50,"Non Compliant")</f>
        <v>0</v>
      </c>
      <c r="L16" s="13"/>
    </row>
    <row r="17" spans="1:12" ht="60" customHeight="1" x14ac:dyDescent="0.3">
      <c r="A17" s="3">
        <v>3</v>
      </c>
      <c r="B17" s="12" t="s">
        <v>168</v>
      </c>
      <c r="C17" s="16">
        <f>COUNTIF('Criteria 3'!$B$3:$B$50,"Low")</f>
        <v>0</v>
      </c>
      <c r="D17" s="16">
        <f>COUNTIF('Criteria 3'!$B$3:$B$50,"Medium")</f>
        <v>0</v>
      </c>
      <c r="E17" s="16">
        <f>COUNTIF('Criteria 3'!$B$3:$B$50,"High")</f>
        <v>0</v>
      </c>
      <c r="F17" s="17">
        <f>COUNTIF('Criteria 3'!$C$3:$C$50,"Low")</f>
        <v>0</v>
      </c>
      <c r="G17" s="17">
        <f>COUNTIF('Criteria 3'!$C$3:$C$50,"Medium")</f>
        <v>0</v>
      </c>
      <c r="H17" s="17">
        <f>COUNTIF('Criteria 3'!$C$3:$C$50,"High")</f>
        <v>0</v>
      </c>
      <c r="I17" s="15">
        <f>COUNTIF('Criteria 3'!$D$3:$D$50,"Fully Compliant")</f>
        <v>0</v>
      </c>
      <c r="J17" s="15">
        <f>COUNTIF('Criteria 3'!$D$3:$D$50,"Partially Compliant")</f>
        <v>0</v>
      </c>
      <c r="K17" s="15">
        <f>COUNTIF('Criteria 3'!$D$3:$D$50,"Non Compliant")</f>
        <v>0</v>
      </c>
      <c r="L17" s="13"/>
    </row>
    <row r="18" spans="1:12" ht="60" customHeight="1" x14ac:dyDescent="0.3">
      <c r="A18" s="3">
        <v>4</v>
      </c>
      <c r="B18" s="12" t="s">
        <v>169</v>
      </c>
      <c r="C18" s="16">
        <f>COUNTIF('Criteria 4'!$B$3:$B$50,"Low")</f>
        <v>0</v>
      </c>
      <c r="D18" s="16">
        <f>COUNTIF('Criteria 4'!$B$3:$B$50,"Medium")</f>
        <v>0</v>
      </c>
      <c r="E18" s="16">
        <f>COUNTIF('Criteria 4'!$B$3:$B$50,"High")</f>
        <v>0</v>
      </c>
      <c r="F18" s="17">
        <f>COUNTIF('Criteria 4'!$C$3:$C$50,"Low")</f>
        <v>0</v>
      </c>
      <c r="G18" s="17">
        <f>COUNTIF('Criteria 4'!$C$3:$C$50,"Medium")</f>
        <v>0</v>
      </c>
      <c r="H18" s="17">
        <f>COUNTIF('Criteria 4'!$C$3:$C$50,"High")</f>
        <v>0</v>
      </c>
      <c r="I18" s="15">
        <f>COUNTIF('Criteria 4'!$D$3:$D$50,"Fully Compliant")</f>
        <v>0</v>
      </c>
      <c r="J18" s="15">
        <f>COUNTIF('Criteria 4'!$D$3:$D$50,"Partially Compliant")</f>
        <v>0</v>
      </c>
      <c r="K18" s="15">
        <f>COUNTIF('Criteria 4'!$D$3:$D$50,"Non Compliant")</f>
        <v>0</v>
      </c>
      <c r="L18" s="13"/>
    </row>
    <row r="19" spans="1:12" ht="60" customHeight="1" x14ac:dyDescent="0.3">
      <c r="A19" s="3">
        <v>5</v>
      </c>
      <c r="B19" s="12" t="s">
        <v>170</v>
      </c>
      <c r="C19" s="16">
        <f>COUNTIF('Criteria 5'!$B$3:$B$50,"Low")</f>
        <v>0</v>
      </c>
      <c r="D19" s="16">
        <f>COUNTIF('Criteria 5'!$B$3:$B$50,"Medium")</f>
        <v>0</v>
      </c>
      <c r="E19" s="16">
        <f>COUNTIF('Criteria 5'!$B$3:$B$50,"High")</f>
        <v>0</v>
      </c>
      <c r="F19" s="17">
        <f>COUNTIF('Criteria 5'!$C$3:$C$50,"Low")</f>
        <v>0</v>
      </c>
      <c r="G19" s="17">
        <f>COUNTIF('Criteria 5'!$C$3:$C$50,"Medium")</f>
        <v>0</v>
      </c>
      <c r="H19" s="17">
        <f>COUNTIF('Criteria 5'!$C$3:$C$50,"High")</f>
        <v>0</v>
      </c>
      <c r="I19" s="15">
        <f>COUNTIF('Criteria 5'!$D$3:$D$50,"Fully Compliant")</f>
        <v>0</v>
      </c>
      <c r="J19" s="15">
        <f>COUNTIF('Criteria 5'!$D$3:$D$50,"Partially Compliant")</f>
        <v>0</v>
      </c>
      <c r="K19" s="15">
        <f>COUNTIF('Criteria 5'!$D$3:$D$50,"Non Compliant")</f>
        <v>0</v>
      </c>
      <c r="L19" s="13"/>
    </row>
    <row r="20" spans="1:12" ht="60" customHeight="1" x14ac:dyDescent="0.3">
      <c r="A20" s="3">
        <v>6</v>
      </c>
      <c r="B20" s="12" t="s">
        <v>171</v>
      </c>
      <c r="C20" s="16">
        <f>COUNTIF('Criteria 6'!$B$3:$B$50,"Low")</f>
        <v>0</v>
      </c>
      <c r="D20" s="16">
        <f>COUNTIF('Criteria 6'!$B$3:$B$50,"Medium")</f>
        <v>0</v>
      </c>
      <c r="E20" s="16">
        <f>COUNTIF('Criteria 6'!$B$3:$B$50,"High")</f>
        <v>0</v>
      </c>
      <c r="F20" s="17">
        <f>COUNTIF('Criteria 6'!$C$3:$C$50,"Low")</f>
        <v>0</v>
      </c>
      <c r="G20" s="17">
        <f>COUNTIF('Criteria 6'!$C$3:$C$50,"Medium")</f>
        <v>0</v>
      </c>
      <c r="H20" s="17">
        <f>COUNTIF('Criteria 6'!$C$3:$C$50,"High")</f>
        <v>0</v>
      </c>
      <c r="I20" s="15">
        <f>COUNTIF('Criteria 6'!$D$3:$D$50,"Fully Compliant")</f>
        <v>0</v>
      </c>
      <c r="J20" s="15">
        <f>COUNTIF('Criteria 6'!$D$3:$D$50,"Partially Compliant")</f>
        <v>0</v>
      </c>
      <c r="K20" s="15">
        <f>COUNTIF('Criteria 6'!$D$3:$D$50,"Non Compliant")</f>
        <v>0</v>
      </c>
      <c r="L20" s="13"/>
    </row>
    <row r="21" spans="1:12" ht="133.94999999999999" customHeight="1" x14ac:dyDescent="0.3">
      <c r="A21" s="3" t="s">
        <v>172</v>
      </c>
      <c r="B21" s="12" t="s">
        <v>173</v>
      </c>
      <c r="C21" s="16">
        <f>COUNTIF('Criteria 7a,b,c'!$B$3:$B$50,"Low")</f>
        <v>0</v>
      </c>
      <c r="D21" s="16">
        <f>COUNTIF('Criteria 7a,b,c'!$B$3:$B$50,"Medium")</f>
        <v>0</v>
      </c>
      <c r="E21" s="16">
        <f>COUNTIF('Criteria 7a,b,c'!$B$3:$B$50,"High")</f>
        <v>0</v>
      </c>
      <c r="F21" s="17">
        <f>COUNTIF('Criteria 7a,b,c'!$C$3:$C$50,"Low")</f>
        <v>0</v>
      </c>
      <c r="G21" s="17">
        <f>COUNTIF('Criteria 7a,b,c'!$C$3:$C$50,"Medium")</f>
        <v>0</v>
      </c>
      <c r="H21" s="17">
        <f>COUNTIF('Criteria 7a,b,c'!$C$3:$C$50,"High")</f>
        <v>0</v>
      </c>
      <c r="I21" s="15">
        <f>COUNTIF('Criteria 7a,b,c'!$D$3:$D$50,"Fully Compliant")</f>
        <v>0</v>
      </c>
      <c r="J21" s="15">
        <f>COUNTIF('Criteria 7a,b,c'!$D$3:$D$50,"Partially Compliant")</f>
        <v>0</v>
      </c>
      <c r="K21" s="15">
        <f>COUNTIF('Criteria 7a,b,c'!$D$3:$D$50,"Non Compliant")</f>
        <v>0</v>
      </c>
      <c r="L21" s="13"/>
    </row>
    <row r="22" spans="1:12" ht="97.05" customHeight="1" x14ac:dyDescent="0.3">
      <c r="A22" s="3" t="s">
        <v>175</v>
      </c>
      <c r="B22" s="12" t="s">
        <v>174</v>
      </c>
      <c r="C22" s="16">
        <f>COUNTIF('Criteria 7d,e,f'!$B$3:$B$50,"Low")</f>
        <v>0</v>
      </c>
      <c r="D22" s="16">
        <f>COUNTIF('Criteria 7d,e,f'!$B$3:$B$50,"Medium")</f>
        <v>0</v>
      </c>
      <c r="E22" s="16">
        <f>COUNTIF('Criteria 7d,e,f'!$B$3:$B$50,"High")</f>
        <v>0</v>
      </c>
      <c r="F22" s="17">
        <f>COUNTIF('Criteria 7d,e,f'!$C$3:$C$50,"Low")</f>
        <v>0</v>
      </c>
      <c r="G22" s="17">
        <f>COUNTIF('Criteria 7d,e,f'!$C$3:$C$50,"Medium")</f>
        <v>0</v>
      </c>
      <c r="H22" s="17">
        <f>COUNTIF('Criteria 7d,e,f'!$C$3:$C$50,"High")</f>
        <v>0</v>
      </c>
      <c r="I22" s="15">
        <f>COUNTIF('Criteria 7d,e,f'!$D$3:$D$50,"Fully Compliant")</f>
        <v>0</v>
      </c>
      <c r="J22" s="15">
        <f>COUNTIF('Criteria 7d,e,f'!$D$3:$D$50,"Partially Compliant")</f>
        <v>0</v>
      </c>
      <c r="K22" s="15">
        <f>COUNTIF('Criteria 7d,e,f'!$D$3:$D$50,"Non Compliant")</f>
        <v>0</v>
      </c>
      <c r="L22" s="13"/>
    </row>
    <row r="23" spans="1:12" ht="94.05" customHeight="1" x14ac:dyDescent="0.3">
      <c r="A23" s="3" t="s">
        <v>177</v>
      </c>
      <c r="B23" s="12" t="s">
        <v>176</v>
      </c>
      <c r="C23" s="16">
        <f>COUNTIF('Criteria 7g,h,i'!$B$3:$B$50,"Low")</f>
        <v>0</v>
      </c>
      <c r="D23" s="16">
        <f>COUNTIF('Criteria 7g,h,i'!$B$3:$B$50,"Medium")</f>
        <v>0</v>
      </c>
      <c r="E23" s="16">
        <f>COUNTIF('Criteria 7g,h,i'!$B$3:$B$50,"High")</f>
        <v>0</v>
      </c>
      <c r="F23" s="17">
        <f>COUNTIF('Criteria 7g,h,i'!$C$3:$C$50,"Low")</f>
        <v>0</v>
      </c>
      <c r="G23" s="17">
        <f>COUNTIF('Criteria 7g,h,i'!$C$3:$C$50,"Medium")</f>
        <v>0</v>
      </c>
      <c r="H23" s="17">
        <f>COUNTIF('Criteria 7g,h,i'!$C$3:$C$50,"High")</f>
        <v>0</v>
      </c>
      <c r="I23" s="15">
        <f>COUNTIF('Criteria 7g,h,i'!$D$3:$D$50,"Fully Compliant")</f>
        <v>0</v>
      </c>
      <c r="J23" s="15">
        <f>COUNTIF('Criteria 7g,h,i'!$D$3:$D$50,"Partially Compliant")</f>
        <v>0</v>
      </c>
      <c r="K23" s="15">
        <f>COUNTIF('Criteria 7g,h,i'!$D$3:$D$50,"Non Compliant")</f>
        <v>0</v>
      </c>
      <c r="L23" s="13"/>
    </row>
    <row r="24" spans="1:12" ht="163.05000000000001" customHeight="1" x14ac:dyDescent="0.3">
      <c r="A24" s="3" t="s">
        <v>179</v>
      </c>
      <c r="B24" s="12" t="s">
        <v>178</v>
      </c>
      <c r="C24" s="16">
        <f>COUNTIF('Criteria 8a,b,c'!$B$3:$B$50,"Low")</f>
        <v>0</v>
      </c>
      <c r="D24" s="16">
        <f>COUNTIF('Criteria 8a,b,c'!$B$3:$B$50,"Medium")</f>
        <v>0</v>
      </c>
      <c r="E24" s="16">
        <f>COUNTIF('Criteria 8a,b,c'!$B$3:$B$50,"High")</f>
        <v>0</v>
      </c>
      <c r="F24" s="17">
        <f>COUNTIF('Criteria 8a,b,c'!$C$3:$C$50,"Low")</f>
        <v>0</v>
      </c>
      <c r="G24" s="17">
        <f>COUNTIF('Criteria 8a,b,c'!$C$3:$C$50,"Medium")</f>
        <v>0</v>
      </c>
      <c r="H24" s="17">
        <f>COUNTIF('Criteria 8a,b,c'!$C$3:$C$50,"High")</f>
        <v>0</v>
      </c>
      <c r="I24" s="15">
        <f>COUNTIF('Criteria 8a,b,c'!$D$3:$D$50,"Fully Compliant")</f>
        <v>0</v>
      </c>
      <c r="J24" s="15">
        <f>COUNTIF('Criteria 8a,b,c'!$D$3:$D$50,"Partially Compliant")</f>
        <v>0</v>
      </c>
      <c r="K24" s="15">
        <f>COUNTIF('Criteria 8a,b,c'!$D$3:$D$50,"Non Compliant")</f>
        <v>0</v>
      </c>
      <c r="L24" s="13"/>
    </row>
    <row r="25" spans="1:12" ht="29.25" customHeight="1" x14ac:dyDescent="0.3">
      <c r="A25" s="3"/>
      <c r="B25" s="76" t="s">
        <v>189</v>
      </c>
      <c r="C25" s="81"/>
      <c r="D25" s="81"/>
      <c r="E25" s="81"/>
      <c r="F25" s="81"/>
      <c r="G25" s="81"/>
      <c r="H25" s="81"/>
      <c r="I25" s="81"/>
      <c r="J25" s="81"/>
      <c r="K25" s="81"/>
      <c r="L25" s="82"/>
    </row>
    <row r="26" spans="1:12" ht="27.9" customHeight="1" x14ac:dyDescent="0.3">
      <c r="A26" s="3">
        <v>9</v>
      </c>
      <c r="B26" s="12" t="s">
        <v>187</v>
      </c>
      <c r="C26" s="16">
        <f>COUNTIF('Criteria 9'!$B$3:$B$50,"Low")</f>
        <v>0</v>
      </c>
      <c r="D26" s="16">
        <f>COUNTIF('Criteria 9'!$B$3:$B$50,"Medium")</f>
        <v>0</v>
      </c>
      <c r="E26" s="16">
        <f>COUNTIF('Criteria 9'!$B$3:$B$50,"High")</f>
        <v>0</v>
      </c>
      <c r="F26" s="17">
        <f>COUNTIF('Criteria 9'!$C$3:$C$50,"Low")</f>
        <v>0</v>
      </c>
      <c r="G26" s="17">
        <f>COUNTIF('Criteria 9'!$C$3:$C$50,"Medium")</f>
        <v>0</v>
      </c>
      <c r="H26" s="17">
        <f>COUNTIF('Criteria 9'!$C$3:$C$50,"High")</f>
        <v>0</v>
      </c>
      <c r="I26" s="15">
        <f>COUNTIF('Criteria 9'!$D$3:$D$50,"Fully Compliant")</f>
        <v>0</v>
      </c>
      <c r="J26" s="15">
        <f>COUNTIF('Criteria 9'!$D$3:$D$50,"Partially Compliant")</f>
        <v>0</v>
      </c>
      <c r="K26" s="15">
        <f>COUNTIF('Criteria 9'!$D$3:$D$50,"Non Compliant")</f>
        <v>0</v>
      </c>
      <c r="L26" s="13"/>
    </row>
    <row r="27" spans="1:12" ht="60" customHeight="1" x14ac:dyDescent="0.3">
      <c r="A27" s="3">
        <v>10</v>
      </c>
      <c r="B27" s="12" t="s">
        <v>182</v>
      </c>
      <c r="C27" s="16">
        <f>COUNTIF('Criteria 10'!$B$3:$B$50,"Low")</f>
        <v>0</v>
      </c>
      <c r="D27" s="16">
        <f>COUNTIF('Criteria 10'!$B$3:$B$50,"Medium")</f>
        <v>0</v>
      </c>
      <c r="E27" s="16">
        <f>COUNTIF('Criteria 10'!$B$3:$B$50,"High")</f>
        <v>0</v>
      </c>
      <c r="F27" s="17">
        <f>COUNTIF('Criteria 10'!$C$3:$C$50,"Low")</f>
        <v>0</v>
      </c>
      <c r="G27" s="17">
        <f>COUNTIF('Criteria 10'!$C$3:$C$50,"Medium")</f>
        <v>0</v>
      </c>
      <c r="H27" s="17">
        <f>COUNTIF('Criteria 10'!$C$3:$C$50,"High")</f>
        <v>0</v>
      </c>
      <c r="I27" s="15">
        <f>COUNTIF('Criteria 10'!$D$3:$D$50,"Fully Compliant")</f>
        <v>0</v>
      </c>
      <c r="J27" s="15">
        <f>COUNTIF('Criteria 10'!$D$3:$D$50,"Partially Compliant")</f>
        <v>0</v>
      </c>
      <c r="K27" s="15">
        <f>COUNTIF('Criteria 10'!$D$3:$D$50,"Non Compliant")</f>
        <v>0</v>
      </c>
      <c r="L27" s="13"/>
    </row>
    <row r="28" spans="1:12" ht="102" customHeight="1" x14ac:dyDescent="0.3">
      <c r="A28" s="3">
        <v>11</v>
      </c>
      <c r="B28" s="12" t="s">
        <v>183</v>
      </c>
      <c r="C28" s="16">
        <f>COUNTIF('Criteria 11a,b,c'!$B$3:$B$50,"Low")</f>
        <v>0</v>
      </c>
      <c r="D28" s="16">
        <f>COUNTIF('Criteria 11a,b,c'!$B$3:$B$50,"Medium")</f>
        <v>0</v>
      </c>
      <c r="E28" s="16">
        <f>COUNTIF('Criteria 11a,b,c'!$B$3:$B$50,"High")</f>
        <v>0</v>
      </c>
      <c r="F28" s="17">
        <f>COUNTIF('Criteria 11a,b,c'!$C$3:$C$50,"Low")</f>
        <v>0</v>
      </c>
      <c r="G28" s="17">
        <f>COUNTIF('Criteria 11a,b,c'!$C$3:$C$50,"Medium")</f>
        <v>0</v>
      </c>
      <c r="H28" s="17">
        <f>COUNTIF('Criteria 11a,b,c'!$C$3:$C$50,"High")</f>
        <v>0</v>
      </c>
      <c r="I28" s="15">
        <f>COUNTIF('Criteria 11a,b,c'!$D$3:$D$50,"Fully Compliant")</f>
        <v>0</v>
      </c>
      <c r="J28" s="15">
        <f>COUNTIF('Criteria 11a,b,c'!$D$3:$D$50,"Partially Compliant")</f>
        <v>0</v>
      </c>
      <c r="K28" s="15">
        <f>COUNTIF('Criteria 11a,b,c'!$D$3:$D$50,"Non Compliant")</f>
        <v>0</v>
      </c>
      <c r="L28" s="13"/>
    </row>
    <row r="29" spans="1:12" ht="29.25" customHeight="1" x14ac:dyDescent="0.3">
      <c r="A29" s="3"/>
      <c r="B29" s="76" t="s">
        <v>191</v>
      </c>
      <c r="C29" s="81"/>
      <c r="D29" s="81"/>
      <c r="E29" s="81"/>
      <c r="F29" s="81"/>
      <c r="G29" s="81"/>
      <c r="H29" s="81"/>
      <c r="I29" s="81"/>
      <c r="J29" s="81"/>
      <c r="K29" s="81"/>
      <c r="L29" s="82"/>
    </row>
    <row r="30" spans="1:12" ht="60" customHeight="1" thickBot="1" x14ac:dyDescent="0.35">
      <c r="A30" s="3">
        <v>12</v>
      </c>
      <c r="B30" s="12" t="s">
        <v>188</v>
      </c>
      <c r="C30" s="16">
        <f>COUNTIF('Criteria 12'!$B$3:$B$50,"Low")</f>
        <v>0</v>
      </c>
      <c r="D30" s="16">
        <f>COUNTIF('Criteria 12'!$B$3:$B$50,"Medium")</f>
        <v>0</v>
      </c>
      <c r="E30" s="16">
        <f>COUNTIF('Criteria 12'!$B$3:$B$50,"High")</f>
        <v>0</v>
      </c>
      <c r="F30" s="17">
        <f>COUNTIF('Criteria 12'!$C$3:$C$50,"Low")</f>
        <v>0</v>
      </c>
      <c r="G30" s="17">
        <f>COUNTIF('Criteria 12'!$C$3:$C$50,"Medium")</f>
        <v>0</v>
      </c>
      <c r="H30" s="17">
        <f>COUNTIF('Criteria 12'!$C$3:$C$50,"High")</f>
        <v>0</v>
      </c>
      <c r="I30" s="15">
        <f>COUNTIF('Criteria 12'!$D$3:$D$50,"Fully Compliant")</f>
        <v>0</v>
      </c>
      <c r="J30" s="15">
        <f>COUNTIF('Criteria 12'!$D$3:$D$50,"Partially Compliant")</f>
        <v>0</v>
      </c>
      <c r="K30" s="15">
        <f>COUNTIF('Criteria 12'!$D$3:$D$50,"Non Compliant")</f>
        <v>0</v>
      </c>
      <c r="L30" s="13"/>
    </row>
    <row r="31" spans="1:12" s="5" customFormat="1" ht="60" customHeight="1" thickTop="1" thickBot="1" x14ac:dyDescent="0.35">
      <c r="A31" s="63" t="s">
        <v>18</v>
      </c>
      <c r="B31" s="64"/>
      <c r="C31" s="65">
        <f t="shared" ref="C31:K31" si="0">SUM(C13:C30)</f>
        <v>0</v>
      </c>
      <c r="D31" s="65">
        <f t="shared" si="0"/>
        <v>0</v>
      </c>
      <c r="E31" s="65">
        <f t="shared" si="0"/>
        <v>0</v>
      </c>
      <c r="F31" s="66">
        <f t="shared" si="0"/>
        <v>0</v>
      </c>
      <c r="G31" s="66">
        <f t="shared" si="0"/>
        <v>0</v>
      </c>
      <c r="H31" s="67">
        <f t="shared" si="0"/>
        <v>0</v>
      </c>
      <c r="I31" s="71">
        <f t="shared" si="0"/>
        <v>0</v>
      </c>
      <c r="J31" s="72">
        <f>SUM(J13:J30)</f>
        <v>0</v>
      </c>
      <c r="K31" s="72">
        <f t="shared" si="0"/>
        <v>0</v>
      </c>
      <c r="L31" s="73"/>
    </row>
    <row r="32" spans="1:12" ht="18" customHeight="1" thickTop="1" x14ac:dyDescent="0.3"/>
  </sheetData>
  <sheetProtection algorithmName="SHA-512" hashValue="6XE6THn4df4qg7pD+oZliMf15O41MANQ7emjYet6hfLihDYpkEGSWly/GsbSkbzZ2oFFgZggIEiTbdvDwMiWhQ==" saltValue="nh90Rcn98Mz5mZMA1J88bg==" spinCount="100000" sheet="1" objects="1" scenarios="1"/>
  <mergeCells count="12">
    <mergeCell ref="I4:L4"/>
    <mergeCell ref="I5:L8"/>
    <mergeCell ref="C5:G5"/>
    <mergeCell ref="C6:G6"/>
    <mergeCell ref="C7:G7"/>
    <mergeCell ref="C8:G8"/>
    <mergeCell ref="B4:G4"/>
    <mergeCell ref="A10:A11"/>
    <mergeCell ref="I10:L10"/>
    <mergeCell ref="B10:B11"/>
    <mergeCell ref="C10:E10"/>
    <mergeCell ref="F10:H10"/>
  </mergeCells>
  <pageMargins left="0.7" right="0.7" top="0.75" bottom="0.75" header="0.3" footer="0.3"/>
  <pageSetup paperSize="8" scale="82"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S24"/>
  <sheetViews>
    <sheetView workbookViewId="0">
      <selection activeCell="S17" sqref="S17"/>
    </sheetView>
  </sheetViews>
  <sheetFormatPr defaultRowHeight="14.4" x14ac:dyDescent="0.3"/>
  <cols>
    <col min="1" max="1" width="11.77734375" customWidth="1"/>
    <col min="2" max="2" width="18" customWidth="1"/>
    <col min="3" max="3" width="21" customWidth="1"/>
    <col min="4" max="4" width="17.44140625" customWidth="1"/>
    <col min="5" max="23" width="10" customWidth="1"/>
  </cols>
  <sheetData>
    <row r="1" spans="1:19" x14ac:dyDescent="0.3">
      <c r="A1" s="1" t="s">
        <v>8</v>
      </c>
      <c r="B1" s="1" t="s">
        <v>9</v>
      </c>
      <c r="C1" s="1" t="s">
        <v>10</v>
      </c>
    </row>
    <row r="2" spans="1:19" x14ac:dyDescent="0.3">
      <c r="A2" t="s">
        <v>13</v>
      </c>
      <c r="B2" t="s">
        <v>13</v>
      </c>
      <c r="C2" t="s">
        <v>14</v>
      </c>
    </row>
    <row r="3" spans="1:19" x14ac:dyDescent="0.3">
      <c r="A3" t="s">
        <v>12</v>
      </c>
      <c r="B3" t="s">
        <v>12</v>
      </c>
      <c r="C3" t="s">
        <v>19</v>
      </c>
    </row>
    <row r="4" spans="1:19" x14ac:dyDescent="0.3">
      <c r="A4" t="s">
        <v>11</v>
      </c>
      <c r="B4" t="s">
        <v>11</v>
      </c>
      <c r="C4" t="s">
        <v>16</v>
      </c>
    </row>
    <row r="7" spans="1:19" x14ac:dyDescent="0.3">
      <c r="D7" s="3" t="s">
        <v>20</v>
      </c>
      <c r="E7" s="3" t="s">
        <v>21</v>
      </c>
      <c r="F7" s="3" t="s">
        <v>22</v>
      </c>
      <c r="G7" s="3" t="s">
        <v>23</v>
      </c>
      <c r="H7" s="3" t="s">
        <v>24</v>
      </c>
      <c r="I7" s="3" t="s">
        <v>25</v>
      </c>
      <c r="J7" s="3" t="s">
        <v>26</v>
      </c>
      <c r="K7" s="3" t="s">
        <v>27</v>
      </c>
      <c r="L7" s="3" t="s">
        <v>28</v>
      </c>
      <c r="M7" s="3" t="s">
        <v>29</v>
      </c>
      <c r="N7" s="3" t="s">
        <v>30</v>
      </c>
      <c r="O7" s="3" t="s">
        <v>31</v>
      </c>
      <c r="P7" s="3" t="s">
        <v>32</v>
      </c>
      <c r="Q7" s="3" t="s">
        <v>33</v>
      </c>
      <c r="R7" s="3" t="s">
        <v>34</v>
      </c>
      <c r="S7" s="3" t="s">
        <v>35</v>
      </c>
    </row>
    <row r="8" spans="1:19" x14ac:dyDescent="0.3">
      <c r="D8" s="4">
        <f>IF('Criteria 1a,b,c'!$D$2="Fully Compliant",1,IF('Criteria 1a,b,c'!$D$2="Partially Compliant",2,IF('Criteria 1a,b,c'!$D$2="Non Compliant",3,0)))</f>
        <v>1</v>
      </c>
      <c r="E8" s="4">
        <f>IF('Criteria 1d,e,f'!$D$2="Fully Compliant",1,IF('Criteria 1d,e,f'!$D$2="Partially Compliant",2,IF('Criteria 1d,e,f'!$D$2="Non Compliant",3,0)))</f>
        <v>1</v>
      </c>
      <c r="F8" s="4">
        <f>IF('Criteria 1g,h,i,j'!$D$2="Fully Compliant",1,IF('Criteria 1g,h,i,j'!$D$2="Partially Compliant",2,IF('Criteria 1g,h,i,j'!$D$2="Non Compliant",3,0)))</f>
        <v>1</v>
      </c>
      <c r="G8" s="4">
        <f>IF('Criteria 2'!$D$2="Fully Compliant",1,IF('Criteria 2'!$D$2="Partially Compliant",2,IF('Criteria 2'!$D$2="Non Compliant",3,0)))</f>
        <v>1</v>
      </c>
      <c r="H8" s="4">
        <f>IF('Criteria 3'!$D$2="Fully Compliant",1,IF('Criteria 3'!$D$2="Partially Compliant",2,IF('Criteria 3'!$D$2="Non Compliant",3,0)))</f>
        <v>1</v>
      </c>
      <c r="I8" s="4">
        <f>IF('Criteria 4'!$D$2="Fully Compliant",1,IF('Criteria 4'!$D$2="Partially Compliant",2,IF('Criteria 4'!$D$2="Non Compliant",3,0)))</f>
        <v>1</v>
      </c>
      <c r="J8" s="4">
        <f>IF('Criteria 5'!$D$2="Fully Compliant",1,IF('Criteria 5'!$D$2="Partially Compliant",2,IF('Criteria 5'!$D$2="Non Compliant",3,0)))</f>
        <v>1</v>
      </c>
      <c r="K8" s="4">
        <f>IF('Criteria 6'!$D$2="Fully Compliant",1,IF('Criteria 6'!$D$2="Partially Compliant",2,IF('Criteria 6'!$D$2="Non Compliant",3,0)))</f>
        <v>1</v>
      </c>
      <c r="L8" s="4">
        <f>IF('Criteria 7a,b,c'!$D$2="Fully Compliant",1,IF('Criteria 7a,b,c'!$D$2="Partially Compliant",2,IF('Criteria 7a,b,c'!$D$2="Non Compliant",3,0)))</f>
        <v>1</v>
      </c>
      <c r="M8" s="4">
        <f>IF('Criteria 7d,e,f'!$D$2="Fully Compliant",1,IF('Criteria 7d,e,f'!$D$2="Partially Compliant",2,IF('Criteria 7d,e,f'!$D$2="Non Compliant",3,0)))</f>
        <v>1</v>
      </c>
      <c r="N8" s="4">
        <f>IF('Criteria 7g,h,i'!$D$2="Fully Compliant",1,IF('Criteria 7g,h,i'!$D$2="Partially Compliant",2,IF('Criteria 7g,h,i'!$D$2="Non Compliant",3,0)))</f>
        <v>1</v>
      </c>
      <c r="O8" s="4">
        <f>IF('Criteria 8a,b,c'!$D$2="Fully Compliant",1,IF('Criteria 8a,b,c'!$D$2="Partially Compliant",2,IF('Criteria 8a,b,c'!$D$2="Non Compliant",3,0)))</f>
        <v>1</v>
      </c>
      <c r="P8" s="4">
        <f>IF('Criteria 9'!$D$2="Fully Compliant",1,IF('Criteria 9'!$D$2="Partially Compliant",2,IF('Criteria 9'!$D$2="Non Compliant",3,0)))</f>
        <v>1</v>
      </c>
      <c r="Q8" s="4">
        <f>IF('Criteria 10'!$D$2="Fully Compliant",1,IF('Criteria 10'!$D$2="Partially Compliant",2,IF('Criteria 10'!$D$2="Non Compliant",3,0)))</f>
        <v>1</v>
      </c>
      <c r="R8" s="4">
        <f>IF('Criteria 11a,b,c'!$D$2="Fully Compliant",1,IF('Criteria 11a,b,c'!$D$2="Partially Compliant",2,IF('Criteria 11a,b,c'!$D$2="Non Compliant",3,0)))</f>
        <v>1</v>
      </c>
      <c r="S8" s="4">
        <f>IF('Criteria 12'!$D$2="Fully Compliant",1,IF('Criteria 12'!$D$2="Partially Compliant",2,IF('Criteria 12'!$D$2="Non Compliant",3,0)))</f>
        <v>1</v>
      </c>
    </row>
    <row r="9" spans="1:19" x14ac:dyDescent="0.3">
      <c r="A9" s="19"/>
    </row>
    <row r="10" spans="1:19" x14ac:dyDescent="0.3">
      <c r="A10" s="19"/>
      <c r="D10" s="20" t="s">
        <v>14</v>
      </c>
      <c r="E10" s="21">
        <f>COUNTIF($D$8:$W$8,1)</f>
        <v>16</v>
      </c>
    </row>
    <row r="11" spans="1:19" x14ac:dyDescent="0.3">
      <c r="A11" s="19"/>
      <c r="D11" s="20" t="s">
        <v>36</v>
      </c>
      <c r="E11" s="22">
        <f>COUNTIF($D$8:$W$8,2)</f>
        <v>0</v>
      </c>
    </row>
    <row r="12" spans="1:19" x14ac:dyDescent="0.3">
      <c r="A12" s="19"/>
      <c r="D12" s="20" t="s">
        <v>37</v>
      </c>
      <c r="E12" s="23">
        <f>COUNTIF($D$8:$W$8,3)</f>
        <v>0</v>
      </c>
    </row>
    <row r="13" spans="1:19" x14ac:dyDescent="0.3">
      <c r="A13" s="19"/>
    </row>
    <row r="14" spans="1:19" x14ac:dyDescent="0.3">
      <c r="A14" s="19"/>
    </row>
    <row r="15" spans="1:19" x14ac:dyDescent="0.3">
      <c r="A15" s="19"/>
    </row>
    <row r="16" spans="1:19"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sheetData>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3"/>
  <sheetViews>
    <sheetView zoomScale="90" zoomScaleNormal="90" workbookViewId="0">
      <pane ySplit="1" topLeftCell="A8" activePane="bottomLeft" state="frozen"/>
      <selection pane="bottomLeft" activeCell="D3" sqref="D3:D12"/>
    </sheetView>
  </sheetViews>
  <sheetFormatPr defaultColWidth="9" defaultRowHeight="39.450000000000003" customHeight="1" x14ac:dyDescent="0.3"/>
  <cols>
    <col min="1" max="1" width="53" style="2" customWidth="1"/>
    <col min="2" max="3" width="12.21875" style="2" customWidth="1"/>
    <col min="4" max="4" width="12.5546875" style="2" customWidth="1"/>
    <col min="5" max="5" width="19.5546875" style="2" customWidth="1"/>
    <col min="6" max="6" width="15.5546875" style="2" customWidth="1"/>
    <col min="7" max="7" width="50.5546875" style="2" customWidth="1"/>
    <col min="8" max="8" width="50.77734375" style="2" customWidth="1"/>
    <col min="9" max="16384" width="9" style="2"/>
  </cols>
  <sheetData>
    <row r="1" spans="1:8" s="32" customFormat="1" ht="93" customHeight="1" x14ac:dyDescent="0.3">
      <c r="A1" s="30" t="s">
        <v>184</v>
      </c>
      <c r="B1" s="31" t="s">
        <v>8</v>
      </c>
      <c r="C1" s="31" t="s">
        <v>9</v>
      </c>
      <c r="D1" s="31" t="s">
        <v>10</v>
      </c>
      <c r="E1" s="31" t="s">
        <v>39</v>
      </c>
      <c r="F1" s="31" t="s">
        <v>40</v>
      </c>
      <c r="G1" s="28" t="s">
        <v>41</v>
      </c>
      <c r="H1" s="28" t="s">
        <v>42</v>
      </c>
    </row>
    <row r="2" spans="1:8" ht="39.450000000000003" customHeight="1" x14ac:dyDescent="0.3">
      <c r="A2" s="33" t="s">
        <v>185</v>
      </c>
      <c r="B2" s="24"/>
      <c r="C2" s="24"/>
      <c r="D2" s="29" t="str">
        <f t="shared" ref="D2" si="0">IF(COUNTIF(D3:D50,"Non Compliant")&gt;0,"Non Compliant",IF(COUNTIF(D3:D50,"Partially Compliant")&gt;0,"Partially Compliant","Fully Compliant"))</f>
        <v>Fully Compliant</v>
      </c>
      <c r="E2" s="26"/>
      <c r="F2" s="27"/>
      <c r="G2" s="26"/>
      <c r="H2" s="26"/>
    </row>
    <row r="3" spans="1:8" ht="39.450000000000003" customHeight="1" x14ac:dyDescent="0.3">
      <c r="A3" s="34" t="s">
        <v>43</v>
      </c>
      <c r="B3" s="3"/>
      <c r="C3" s="3"/>
      <c r="D3" s="4"/>
      <c r="E3" s="35"/>
      <c r="F3" s="36"/>
      <c r="G3" s="35"/>
      <c r="H3" s="35"/>
    </row>
    <row r="4" spans="1:8" ht="39.450000000000003" customHeight="1" x14ac:dyDescent="0.3">
      <c r="A4" s="34" t="s">
        <v>44</v>
      </c>
      <c r="B4" s="3"/>
      <c r="C4" s="3"/>
      <c r="D4" s="4"/>
      <c r="E4" s="35"/>
      <c r="F4" s="36"/>
      <c r="G4" s="35"/>
      <c r="H4" s="35"/>
    </row>
    <row r="5" spans="1:8" ht="39.450000000000003" customHeight="1" x14ac:dyDescent="0.3">
      <c r="A5" s="34" t="s">
        <v>45</v>
      </c>
      <c r="B5" s="3"/>
      <c r="C5" s="3"/>
      <c r="D5" s="4"/>
      <c r="E5" s="35"/>
      <c r="F5" s="36"/>
      <c r="G5" s="35"/>
      <c r="H5" s="35"/>
    </row>
    <row r="6" spans="1:8" ht="39.450000000000003" customHeight="1" x14ac:dyDescent="0.3">
      <c r="A6" s="34" t="s">
        <v>46</v>
      </c>
      <c r="B6" s="3"/>
      <c r="C6" s="3"/>
      <c r="D6" s="4"/>
      <c r="E6" s="35"/>
      <c r="F6" s="36"/>
      <c r="G6" s="35"/>
      <c r="H6" s="35"/>
    </row>
    <row r="7" spans="1:8" ht="39.450000000000003" customHeight="1" x14ac:dyDescent="0.3">
      <c r="A7" s="34" t="s">
        <v>47</v>
      </c>
      <c r="B7" s="3"/>
      <c r="C7" s="3"/>
      <c r="D7" s="4"/>
      <c r="E7" s="35"/>
      <c r="F7" s="36"/>
      <c r="G7" s="35"/>
      <c r="H7" s="35"/>
    </row>
    <row r="8" spans="1:8" ht="39.450000000000003" customHeight="1" x14ac:dyDescent="0.3">
      <c r="A8" s="34" t="s">
        <v>48</v>
      </c>
      <c r="B8" s="3"/>
      <c r="C8" s="3"/>
      <c r="D8" s="4"/>
      <c r="E8" s="35"/>
      <c r="F8" s="36"/>
      <c r="G8" s="35"/>
      <c r="H8" s="35"/>
    </row>
    <row r="9" spans="1:8" ht="39.450000000000003" customHeight="1" x14ac:dyDescent="0.3">
      <c r="A9" s="34" t="s">
        <v>49</v>
      </c>
      <c r="B9" s="3"/>
      <c r="C9" s="3"/>
      <c r="D9" s="4"/>
      <c r="E9" s="35"/>
      <c r="F9" s="36"/>
      <c r="G9" s="35"/>
      <c r="H9" s="35"/>
    </row>
    <row r="10" spans="1:8" ht="39.450000000000003" customHeight="1" x14ac:dyDescent="0.3">
      <c r="A10" s="34" t="s">
        <v>50</v>
      </c>
      <c r="B10" s="3"/>
      <c r="C10" s="3"/>
      <c r="D10" s="4"/>
      <c r="E10" s="35"/>
      <c r="F10" s="36"/>
      <c r="G10" s="35"/>
      <c r="H10" s="35"/>
    </row>
    <row r="11" spans="1:8" ht="39.450000000000003" customHeight="1" x14ac:dyDescent="0.3">
      <c r="A11" s="34" t="s">
        <v>51</v>
      </c>
      <c r="B11" s="3"/>
      <c r="C11" s="3"/>
      <c r="D11" s="4"/>
      <c r="E11" s="35"/>
      <c r="F11" s="36"/>
      <c r="G11" s="35"/>
      <c r="H11" s="35"/>
    </row>
    <row r="12" spans="1:8" ht="39.450000000000003" customHeight="1" x14ac:dyDescent="0.3">
      <c r="A12" s="37" t="s">
        <v>52</v>
      </c>
      <c r="B12" s="38"/>
      <c r="C12" s="38"/>
      <c r="D12" s="39"/>
      <c r="E12" s="40"/>
      <c r="F12" s="41"/>
      <c r="G12" s="35"/>
      <c r="H12" s="35"/>
    </row>
    <row r="13" spans="1:8" ht="39.450000000000003" customHeight="1" x14ac:dyDescent="0.3">
      <c r="A13" s="37" t="s">
        <v>53</v>
      </c>
      <c r="B13" s="38"/>
      <c r="C13" s="38"/>
      <c r="D13" s="39"/>
      <c r="E13" s="40"/>
      <c r="F13" s="41"/>
      <c r="G13" s="40"/>
      <c r="H13" s="40"/>
    </row>
  </sheetData>
  <phoneticPr fontId="2" type="noConversion"/>
  <conditionalFormatting sqref="B2:B13">
    <cfRule type="cellIs" dxfId="357" priority="7" operator="equal">
      <formula>"Low"</formula>
    </cfRule>
    <cfRule type="cellIs" dxfId="356" priority="8" operator="equal">
      <formula>"Medium"</formula>
    </cfRule>
    <cfRule type="cellIs" dxfId="355" priority="9" operator="equal">
      <formula>"High"</formula>
    </cfRule>
  </conditionalFormatting>
  <conditionalFormatting sqref="C2:C13">
    <cfRule type="cellIs" dxfId="354" priority="4" operator="equal">
      <formula>"Low"</formula>
    </cfRule>
    <cfRule type="cellIs" dxfId="353" priority="5" operator="equal">
      <formula>"Medium"</formula>
    </cfRule>
    <cfRule type="cellIs" dxfId="352"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B3:B12 B13:B50</xm:sqref>
        </x14:dataValidation>
        <x14:dataValidation type="list" allowBlank="1" showInputMessage="1" showErrorMessage="1" xr:uid="{90AA81DA-FCF1-4E01-A79B-CDAEE7FE36F3}">
          <x14:formula1>
            <xm:f>Lists!$B$2:$B$4</xm:f>
          </x14:formula1>
          <xm:sqref>C3:C12 C14:C50</xm:sqref>
        </x14:dataValidation>
        <x14:dataValidation type="list" allowBlank="1" showInputMessage="1" showErrorMessage="1" xr:uid="{B6486F59-4D03-4B71-A36B-7DC1647D4E5D}">
          <x14:formula1>
            <xm:f>Lists!$C$2:$C$4</xm:f>
          </x14:formula1>
          <xm:sqref>D3:D12 D14:D50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2"/>
  <sheetViews>
    <sheetView workbookViewId="0">
      <pane ySplit="1" topLeftCell="A8" activePane="bottomLeft" state="frozen"/>
      <selection pane="bottomLeft" activeCell="B13" sqref="B13"/>
    </sheetView>
  </sheetViews>
  <sheetFormatPr defaultColWidth="9" defaultRowHeight="39.450000000000003" customHeight="1" x14ac:dyDescent="0.3"/>
  <cols>
    <col min="1" max="1" width="54.4414062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64.5" customHeight="1" x14ac:dyDescent="0.3">
      <c r="A1" s="30" t="s">
        <v>180</v>
      </c>
      <c r="B1" s="31" t="s">
        <v>8</v>
      </c>
      <c r="C1" s="31" t="s">
        <v>9</v>
      </c>
      <c r="D1" s="31" t="s">
        <v>10</v>
      </c>
      <c r="E1" s="31" t="s">
        <v>39</v>
      </c>
      <c r="F1" s="31" t="s">
        <v>40</v>
      </c>
      <c r="G1" s="42" t="s">
        <v>41</v>
      </c>
      <c r="H1" s="28" t="s">
        <v>42</v>
      </c>
    </row>
    <row r="2" spans="1:8" s="32" customFormat="1" ht="39.450000000000003" customHeight="1" x14ac:dyDescent="0.3">
      <c r="A2" s="33" t="s">
        <v>185</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43</v>
      </c>
      <c r="B3" s="3"/>
      <c r="C3" s="3"/>
      <c r="D3" s="4"/>
      <c r="E3" s="35"/>
      <c r="F3" s="36"/>
      <c r="G3" s="44"/>
      <c r="H3" s="35"/>
    </row>
    <row r="4" spans="1:8" ht="39.450000000000003" customHeight="1" x14ac:dyDescent="0.3">
      <c r="A4" s="34" t="s">
        <v>44</v>
      </c>
      <c r="B4" s="3"/>
      <c r="C4" s="3"/>
      <c r="D4" s="4"/>
      <c r="E4" s="35"/>
      <c r="F4" s="36"/>
      <c r="G4" s="44"/>
      <c r="H4" s="68"/>
    </row>
    <row r="5" spans="1:8" ht="39.450000000000003" customHeight="1" x14ac:dyDescent="0.3">
      <c r="A5" s="34" t="s">
        <v>45</v>
      </c>
      <c r="B5" s="3"/>
      <c r="C5" s="3"/>
      <c r="D5" s="4"/>
      <c r="E5" s="35"/>
      <c r="F5" s="36"/>
      <c r="G5" s="44"/>
      <c r="H5" s="35"/>
    </row>
    <row r="6" spans="1:8" ht="39.450000000000003" customHeight="1" x14ac:dyDescent="0.3">
      <c r="A6" s="34" t="s">
        <v>46</v>
      </c>
      <c r="B6" s="3"/>
      <c r="C6" s="3"/>
      <c r="D6" s="4"/>
      <c r="E6" s="35"/>
      <c r="F6" s="36"/>
      <c r="G6" s="44"/>
      <c r="H6" s="68"/>
    </row>
    <row r="7" spans="1:8" ht="39.450000000000003" customHeight="1" x14ac:dyDescent="0.3">
      <c r="A7" s="34" t="s">
        <v>47</v>
      </c>
      <c r="B7" s="3"/>
      <c r="C7" s="3"/>
      <c r="D7" s="4"/>
      <c r="E7" s="35"/>
      <c r="F7" s="36"/>
      <c r="G7" s="44"/>
      <c r="H7" s="35"/>
    </row>
    <row r="8" spans="1:8" ht="39.450000000000003" customHeight="1" x14ac:dyDescent="0.3">
      <c r="A8" s="34" t="s">
        <v>48</v>
      </c>
      <c r="B8" s="3"/>
      <c r="C8" s="3"/>
      <c r="D8" s="4"/>
      <c r="E8" s="35"/>
      <c r="F8" s="36"/>
      <c r="G8" s="44"/>
      <c r="H8" s="68"/>
    </row>
    <row r="9" spans="1:8" ht="39.450000000000003" customHeight="1" x14ac:dyDescent="0.3">
      <c r="A9" s="34" t="s">
        <v>49</v>
      </c>
      <c r="B9" s="3"/>
      <c r="C9" s="3"/>
      <c r="D9" s="4"/>
      <c r="E9" s="35"/>
      <c r="F9" s="36"/>
      <c r="G9" s="44"/>
      <c r="H9" s="35"/>
    </row>
    <row r="10" spans="1:8" ht="39.450000000000003" customHeight="1" x14ac:dyDescent="0.3">
      <c r="A10" s="34" t="s">
        <v>50</v>
      </c>
      <c r="B10" s="3"/>
      <c r="C10" s="3"/>
      <c r="D10" s="4"/>
      <c r="E10" s="35"/>
      <c r="F10" s="36"/>
      <c r="G10" s="44"/>
      <c r="H10" s="68"/>
    </row>
    <row r="11" spans="1:8" ht="39.450000000000003" customHeight="1" x14ac:dyDescent="0.3">
      <c r="A11" s="34" t="s">
        <v>51</v>
      </c>
      <c r="B11" s="3"/>
      <c r="C11" s="3"/>
      <c r="D11" s="4"/>
      <c r="E11" s="35"/>
      <c r="F11" s="36"/>
      <c r="G11" s="44"/>
      <c r="H11" s="40"/>
    </row>
    <row r="12" spans="1:8" ht="39.450000000000003" customHeight="1" x14ac:dyDescent="0.3">
      <c r="A12" s="34" t="s">
        <v>52</v>
      </c>
      <c r="B12" s="38"/>
      <c r="C12" s="38"/>
      <c r="D12" s="39"/>
      <c r="E12" s="40"/>
      <c r="F12" s="41"/>
      <c r="G12" s="45"/>
      <c r="H12" s="68"/>
    </row>
  </sheetData>
  <phoneticPr fontId="2" type="noConversion"/>
  <conditionalFormatting sqref="B2:B12">
    <cfRule type="cellIs" dxfId="335" priority="7" operator="equal">
      <formula>"Low"</formula>
    </cfRule>
    <cfRule type="cellIs" dxfId="334" priority="8" operator="equal">
      <formula>"Medium"</formula>
    </cfRule>
    <cfRule type="cellIs" dxfId="333" priority="9" operator="equal">
      <formula>"High"</formula>
    </cfRule>
  </conditionalFormatting>
  <conditionalFormatting sqref="C2:C12">
    <cfRule type="cellIs" dxfId="332" priority="4" operator="equal">
      <formula>"Low"</formula>
    </cfRule>
    <cfRule type="cellIs" dxfId="331" priority="5" operator="equal">
      <formula>"Medium"</formula>
    </cfRule>
    <cfRule type="cellIs" dxfId="330"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workbookViewId="0">
      <pane ySplit="1" topLeftCell="A8" activePane="bottomLeft" state="frozen"/>
      <selection pane="bottomLeft" activeCell="D3" sqref="D3:D12"/>
    </sheetView>
  </sheetViews>
  <sheetFormatPr defaultColWidth="9" defaultRowHeight="18" customHeight="1" x14ac:dyDescent="0.3"/>
  <cols>
    <col min="1" max="1" width="68.55468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ht="57.75" customHeight="1" x14ac:dyDescent="0.3">
      <c r="A1" s="46" t="s">
        <v>181</v>
      </c>
      <c r="B1" s="47" t="s">
        <v>8</v>
      </c>
      <c r="C1" s="47" t="s">
        <v>9</v>
      </c>
      <c r="D1" s="48" t="s">
        <v>10</v>
      </c>
      <c r="E1" s="47" t="s">
        <v>39</v>
      </c>
      <c r="F1" s="49" t="s">
        <v>40</v>
      </c>
      <c r="G1" s="47" t="s">
        <v>41</v>
      </c>
      <c r="H1" s="69" t="s">
        <v>42</v>
      </c>
    </row>
    <row r="2" spans="1:8" ht="39.450000000000003" customHeight="1" x14ac:dyDescent="0.3">
      <c r="A2" s="33" t="s">
        <v>185</v>
      </c>
      <c r="B2" s="50"/>
      <c r="C2" s="50"/>
      <c r="D2" s="51" t="str">
        <f t="shared" ref="D2" si="0">IF(COUNTIF(D3:D50,"Non Compliant")&gt;0,"Non Compliant",IF(COUNTIF(D3:D50,"Partially Compliant")&gt;0,"Partially Compliant","Fully Compliant"))</f>
        <v>Fully Compliant</v>
      </c>
      <c r="E2" s="52"/>
      <c r="F2" s="53"/>
      <c r="G2" s="52"/>
      <c r="H2" s="26"/>
    </row>
    <row r="3" spans="1:8" ht="39.450000000000003" customHeight="1" x14ac:dyDescent="0.3">
      <c r="A3" s="54" t="s">
        <v>43</v>
      </c>
      <c r="B3" s="55"/>
      <c r="C3" s="55"/>
      <c r="D3" s="56"/>
      <c r="E3" s="45"/>
      <c r="F3" s="57"/>
      <c r="G3" s="45"/>
      <c r="H3" s="35"/>
    </row>
    <row r="4" spans="1:8" ht="39.450000000000003" customHeight="1" x14ac:dyDescent="0.3">
      <c r="A4" s="54" t="s">
        <v>44</v>
      </c>
      <c r="B4" s="58"/>
      <c r="C4" s="58"/>
      <c r="D4" s="59"/>
      <c r="E4" s="60"/>
      <c r="F4" s="61"/>
      <c r="G4" s="60"/>
      <c r="H4" s="68"/>
    </row>
    <row r="5" spans="1:8" ht="39.450000000000003" customHeight="1" x14ac:dyDescent="0.3">
      <c r="A5" s="54" t="s">
        <v>45</v>
      </c>
      <c r="B5" s="55"/>
      <c r="C5" s="55"/>
      <c r="D5" s="56"/>
      <c r="E5" s="45"/>
      <c r="F5" s="57"/>
      <c r="G5" s="45"/>
      <c r="H5" s="35"/>
    </row>
    <row r="6" spans="1:8" ht="39.450000000000003" customHeight="1" x14ac:dyDescent="0.3">
      <c r="A6" s="54" t="s">
        <v>46</v>
      </c>
      <c r="B6" s="58"/>
      <c r="C6" s="58"/>
      <c r="D6" s="59"/>
      <c r="E6" s="60"/>
      <c r="F6" s="61"/>
      <c r="G6" s="60"/>
      <c r="H6" s="68"/>
    </row>
    <row r="7" spans="1:8" ht="39.450000000000003" customHeight="1" x14ac:dyDescent="0.3">
      <c r="A7" s="54" t="s">
        <v>47</v>
      </c>
      <c r="B7" s="55"/>
      <c r="C7" s="55"/>
      <c r="D7" s="56"/>
      <c r="E7" s="45"/>
      <c r="F7" s="57"/>
      <c r="G7" s="45"/>
      <c r="H7" s="35"/>
    </row>
    <row r="8" spans="1:8" ht="39.450000000000003" customHeight="1" x14ac:dyDescent="0.3">
      <c r="A8" s="54" t="s">
        <v>48</v>
      </c>
      <c r="B8" s="58"/>
      <c r="C8" s="58"/>
      <c r="D8" s="59"/>
      <c r="E8" s="60"/>
      <c r="F8" s="61"/>
      <c r="G8" s="60"/>
      <c r="H8" s="68"/>
    </row>
    <row r="9" spans="1:8" ht="39.450000000000003" customHeight="1" x14ac:dyDescent="0.3">
      <c r="A9" s="54" t="s">
        <v>49</v>
      </c>
      <c r="B9" s="55"/>
      <c r="C9" s="55"/>
      <c r="D9" s="56"/>
      <c r="E9" s="45"/>
      <c r="F9" s="57"/>
      <c r="G9" s="45"/>
      <c r="H9" s="35"/>
    </row>
    <row r="10" spans="1:8" ht="39.450000000000003" customHeight="1" x14ac:dyDescent="0.3">
      <c r="A10" s="54" t="s">
        <v>50</v>
      </c>
      <c r="B10" s="58"/>
      <c r="C10" s="58"/>
      <c r="D10" s="59"/>
      <c r="E10" s="60"/>
      <c r="F10" s="61"/>
      <c r="G10" s="60"/>
      <c r="H10" s="68"/>
    </row>
    <row r="11" spans="1:8" ht="39.450000000000003" customHeight="1" x14ac:dyDescent="0.3">
      <c r="A11" s="54" t="s">
        <v>51</v>
      </c>
      <c r="B11" s="55"/>
      <c r="C11" s="55"/>
      <c r="D11" s="56"/>
      <c r="E11" s="45"/>
      <c r="F11" s="57"/>
      <c r="G11" s="45"/>
      <c r="H11" s="40"/>
    </row>
    <row r="12" spans="1:8" ht="39.450000000000003" customHeight="1" x14ac:dyDescent="0.3">
      <c r="A12" s="54" t="s">
        <v>52</v>
      </c>
      <c r="B12" s="58"/>
      <c r="C12" s="58"/>
      <c r="D12" s="59"/>
      <c r="E12" s="60"/>
      <c r="F12" s="61"/>
      <c r="G12" s="60"/>
      <c r="H12" s="68"/>
    </row>
    <row r="13" spans="1:8" ht="39" customHeight="1" x14ac:dyDescent="0.3"/>
    <row r="14" spans="1:8" ht="39" customHeight="1" x14ac:dyDescent="0.3">
      <c r="A14" s="62"/>
    </row>
    <row r="15" spans="1:8" ht="39" customHeight="1" x14ac:dyDescent="0.3"/>
    <row r="16" spans="1:8" ht="39" customHeight="1" x14ac:dyDescent="0.3"/>
    <row r="17" ht="39" customHeight="1" x14ac:dyDescent="0.3"/>
    <row r="18" ht="39" customHeight="1" x14ac:dyDescent="0.3"/>
    <row r="19" ht="39" customHeight="1" x14ac:dyDescent="0.3"/>
    <row r="20" ht="39" customHeight="1" x14ac:dyDescent="0.3"/>
    <row r="21" ht="39" customHeight="1" x14ac:dyDescent="0.3"/>
    <row r="22" ht="39" customHeight="1" x14ac:dyDescent="0.3"/>
    <row r="23" ht="39" customHeight="1" x14ac:dyDescent="0.3"/>
    <row r="24" ht="39" customHeight="1" x14ac:dyDescent="0.3"/>
    <row r="25" ht="39" customHeight="1" x14ac:dyDescent="0.3"/>
    <row r="26" ht="39" customHeight="1" x14ac:dyDescent="0.3"/>
    <row r="27" ht="39" customHeight="1" x14ac:dyDescent="0.3"/>
    <row r="28" ht="39" customHeight="1" x14ac:dyDescent="0.3"/>
    <row r="29" ht="39" customHeight="1" x14ac:dyDescent="0.3"/>
    <row r="30" ht="39" customHeight="1" x14ac:dyDescent="0.3"/>
    <row r="31" ht="39" customHeight="1" x14ac:dyDescent="0.3"/>
    <row r="32" ht="39" customHeight="1" x14ac:dyDescent="0.3"/>
    <row r="33" ht="39" customHeight="1" x14ac:dyDescent="0.3"/>
    <row r="34" ht="39" customHeight="1" x14ac:dyDescent="0.3"/>
    <row r="35" ht="39" customHeight="1" x14ac:dyDescent="0.3"/>
    <row r="36" ht="39" customHeight="1" x14ac:dyDescent="0.3"/>
    <row r="37" ht="39" customHeight="1" x14ac:dyDescent="0.3"/>
    <row r="38" ht="39" customHeight="1" x14ac:dyDescent="0.3"/>
    <row r="39" ht="39" customHeight="1" x14ac:dyDescent="0.3"/>
    <row r="40" ht="39" customHeight="1" x14ac:dyDescent="0.3"/>
    <row r="41" ht="39" customHeight="1" x14ac:dyDescent="0.3"/>
    <row r="42" ht="39" customHeight="1" x14ac:dyDescent="0.3"/>
    <row r="43" ht="39" customHeight="1" x14ac:dyDescent="0.3"/>
    <row r="44" ht="39" customHeight="1" x14ac:dyDescent="0.3"/>
    <row r="45" ht="39" customHeight="1" x14ac:dyDescent="0.3"/>
    <row r="46" ht="39" customHeight="1" x14ac:dyDescent="0.3"/>
    <row r="47" ht="39" customHeight="1" x14ac:dyDescent="0.3"/>
    <row r="48" ht="39" customHeight="1" x14ac:dyDescent="0.3"/>
    <row r="49" ht="39" customHeight="1" x14ac:dyDescent="0.3"/>
    <row r="50" ht="39" customHeight="1" x14ac:dyDescent="0.3"/>
  </sheetData>
  <phoneticPr fontId="2" type="noConversion"/>
  <conditionalFormatting sqref="B5:B12 B1:B2">
    <cfRule type="cellIs" dxfId="314" priority="16" operator="equal">
      <formula>"Low"</formula>
    </cfRule>
    <cfRule type="cellIs" dxfId="313" priority="17" operator="equal">
      <formula>"Medium"</formula>
    </cfRule>
    <cfRule type="cellIs" dxfId="312" priority="18" operator="equal">
      <formula>"High"</formula>
    </cfRule>
  </conditionalFormatting>
  <conditionalFormatting sqref="C5:C12 C1:C2">
    <cfRule type="cellIs" dxfId="311" priority="13" operator="equal">
      <formula>"Low"</formula>
    </cfRule>
    <cfRule type="cellIs" dxfId="310" priority="14" operator="equal">
      <formula>"Medium"</formula>
    </cfRule>
    <cfRule type="cellIs" dxfId="309" priority="15" operator="equal">
      <formula>"High"</formula>
    </cfRule>
  </conditionalFormatting>
  <conditionalFormatting sqref="B3:B4">
    <cfRule type="cellIs" dxfId="308" priority="7" operator="equal">
      <formula>"Low"</formula>
    </cfRule>
    <cfRule type="cellIs" dxfId="307" priority="8" operator="equal">
      <formula>"Medium"</formula>
    </cfRule>
    <cfRule type="cellIs" dxfId="306" priority="9" operator="equal">
      <formula>"High"</formula>
    </cfRule>
  </conditionalFormatting>
  <conditionalFormatting sqref="C3:C4">
    <cfRule type="cellIs" dxfId="305" priority="4" operator="equal">
      <formula>"Low"</formula>
    </cfRule>
    <cfRule type="cellIs" dxfId="304" priority="5" operator="equal">
      <formula>"Medium"</formula>
    </cfRule>
    <cfRule type="cellIs" dxfId="303"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0" operator="equal" id="{0585B332-B169-4829-A857-6F9E6881F312}">
            <xm:f>Lists!$C$4</xm:f>
            <x14:dxf>
              <font>
                <color auto="1"/>
              </font>
              <fill>
                <patternFill>
                  <bgColor rgb="FFFF3300"/>
                </patternFill>
              </fill>
            </x14:dxf>
          </x14:cfRule>
          <x14:cfRule type="cellIs" priority="11" operator="equal" id="{BD5BC756-8D85-4E88-8A4A-F784619F14B1}">
            <xm:f>Lists!$C$3</xm:f>
            <x14:dxf>
              <font>
                <color auto="1"/>
              </font>
              <fill>
                <patternFill>
                  <bgColor rgb="FFFFC000"/>
                </patternFill>
              </fill>
            </x14:dxf>
          </x14:cfRule>
          <x14:cfRule type="cellIs" priority="12" operator="equal" id="{E724B4D9-4197-4A51-B375-089921CE27D0}">
            <xm:f>Lists!$C$2</xm:f>
            <x14:dxf>
              <font>
                <color auto="1"/>
              </font>
              <fill>
                <patternFill>
                  <bgColor rgb="FF92D050"/>
                </patternFill>
              </fill>
            </x14:dxf>
          </x14:cfRule>
          <xm:sqref>D5:D12 D1:D2</xm:sqref>
        </x14:conditionalFormatting>
        <x14:conditionalFormatting xmlns:xm="http://schemas.microsoft.com/office/excel/2006/main">
          <x14:cfRule type="cellIs" priority="1" operator="equal" id="{DB07FB78-0546-4421-AD31-0625CDB3FF33}">
            <xm:f>Lists!$C$4</xm:f>
            <x14:dxf>
              <font>
                <color auto="1"/>
              </font>
              <fill>
                <patternFill>
                  <bgColor rgb="FFFF3300"/>
                </patternFill>
              </fill>
            </x14:dxf>
          </x14:cfRule>
          <x14:cfRule type="cellIs" priority="2" operator="equal" id="{273D8F27-481A-4C12-B47B-3F885CF7AA91}">
            <xm:f>Lists!$C$3</xm:f>
            <x14:dxf>
              <font>
                <color auto="1"/>
              </font>
              <fill>
                <patternFill>
                  <bgColor rgb="FFFFC000"/>
                </patternFill>
              </fill>
            </x14:dxf>
          </x14:cfRule>
          <x14:cfRule type="cellIs" priority="3" operator="equal" id="{348BD4AE-939D-4B04-AF58-72290827D1F7}">
            <xm:f>Lists!$C$2</xm:f>
            <x14:dxf>
              <font>
                <color auto="1"/>
              </font>
              <fill>
                <patternFill>
                  <bgColor rgb="FF92D050"/>
                </patternFill>
              </fill>
            </x14:dxf>
          </x14:cfRule>
          <xm:sqref>D3:D4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workbookViewId="0">
      <pane ySplit="1" topLeftCell="A5" activePane="bottomLeft" state="frozen"/>
      <selection pane="bottomLeft" activeCell="D7" sqref="D7"/>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48" customHeight="1" x14ac:dyDescent="0.3">
      <c r="A1" s="30" t="s">
        <v>167</v>
      </c>
      <c r="B1" s="31" t="s">
        <v>8</v>
      </c>
      <c r="C1" s="31" t="s">
        <v>9</v>
      </c>
      <c r="D1" s="31" t="s">
        <v>10</v>
      </c>
      <c r="E1" s="31" t="s">
        <v>39</v>
      </c>
      <c r="F1" s="31" t="s">
        <v>40</v>
      </c>
      <c r="G1" s="42" t="s">
        <v>41</v>
      </c>
      <c r="H1" s="70" t="s">
        <v>42</v>
      </c>
    </row>
    <row r="2" spans="1:8" ht="39.450000000000003" customHeight="1" x14ac:dyDescent="0.3">
      <c r="A2" s="33" t="s">
        <v>185</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54</v>
      </c>
      <c r="B3" s="3"/>
      <c r="C3" s="3"/>
      <c r="D3" s="4"/>
      <c r="E3" s="35"/>
      <c r="F3" s="36"/>
      <c r="G3" s="44"/>
      <c r="H3" s="35"/>
    </row>
    <row r="4" spans="1:8" ht="39.450000000000003" customHeight="1" x14ac:dyDescent="0.3">
      <c r="A4" s="34" t="s">
        <v>55</v>
      </c>
      <c r="B4" s="3"/>
      <c r="C4" s="3"/>
      <c r="D4" s="4"/>
      <c r="E4" s="35"/>
      <c r="F4" s="36"/>
      <c r="G4" s="44"/>
      <c r="H4" s="68"/>
    </row>
    <row r="5" spans="1:8" ht="39.450000000000003" customHeight="1" x14ac:dyDescent="0.3">
      <c r="A5" s="34" t="s">
        <v>56</v>
      </c>
      <c r="B5" s="3"/>
      <c r="C5" s="3"/>
      <c r="D5" s="4"/>
      <c r="E5" s="35"/>
      <c r="F5" s="36"/>
      <c r="G5" s="44"/>
      <c r="H5" s="35"/>
    </row>
    <row r="6" spans="1:8" ht="39.450000000000003" customHeight="1" x14ac:dyDescent="0.3">
      <c r="A6" s="34" t="s">
        <v>57</v>
      </c>
      <c r="B6" s="3"/>
      <c r="C6" s="3"/>
      <c r="D6" s="4"/>
      <c r="E6" s="35"/>
      <c r="F6" s="36"/>
      <c r="G6" s="44"/>
      <c r="H6" s="68"/>
    </row>
    <row r="7" spans="1:8" ht="39.450000000000003" customHeight="1" x14ac:dyDescent="0.3">
      <c r="A7" s="34" t="s">
        <v>58</v>
      </c>
      <c r="B7" s="3"/>
      <c r="C7" s="3"/>
      <c r="D7" s="4"/>
      <c r="E7" s="35"/>
      <c r="F7" s="36"/>
      <c r="G7" s="44"/>
      <c r="H7" s="35"/>
    </row>
    <row r="8" spans="1:8" ht="39.450000000000003" customHeight="1" x14ac:dyDescent="0.3">
      <c r="A8" s="34" t="s">
        <v>59</v>
      </c>
      <c r="B8" s="3"/>
      <c r="C8" s="3"/>
      <c r="D8" s="4"/>
      <c r="E8" s="35"/>
      <c r="F8" s="36"/>
      <c r="G8" s="44"/>
      <c r="H8" s="68"/>
    </row>
    <row r="9" spans="1:8" ht="39.450000000000003" customHeight="1" x14ac:dyDescent="0.3">
      <c r="A9" s="34" t="s">
        <v>60</v>
      </c>
      <c r="B9" s="3"/>
      <c r="C9" s="3"/>
      <c r="D9" s="4"/>
      <c r="E9" s="35"/>
      <c r="F9" s="36"/>
      <c r="G9" s="44"/>
      <c r="H9" s="35"/>
    </row>
    <row r="10" spans="1:8" ht="39.450000000000003" customHeight="1" x14ac:dyDescent="0.3">
      <c r="A10" s="34" t="s">
        <v>61</v>
      </c>
      <c r="B10" s="3"/>
      <c r="C10" s="3"/>
      <c r="D10" s="4"/>
      <c r="E10" s="35"/>
      <c r="F10" s="36"/>
      <c r="G10" s="44"/>
      <c r="H10" s="68"/>
    </row>
    <row r="11" spans="1:8" ht="39.450000000000003" customHeight="1" x14ac:dyDescent="0.3">
      <c r="A11" s="34" t="s">
        <v>62</v>
      </c>
      <c r="B11" s="3"/>
      <c r="C11" s="3"/>
      <c r="D11" s="4"/>
      <c r="E11" s="35"/>
      <c r="F11" s="36"/>
      <c r="G11" s="44"/>
      <c r="H11" s="40"/>
    </row>
    <row r="12" spans="1:8" ht="39.450000000000003" customHeight="1" x14ac:dyDescent="0.3">
      <c r="A12" s="34" t="s">
        <v>63</v>
      </c>
      <c r="B12" s="38"/>
      <c r="C12" s="38"/>
      <c r="D12" s="39"/>
      <c r="E12" s="40"/>
      <c r="F12" s="41"/>
      <c r="G12" s="45"/>
      <c r="H12" s="68"/>
    </row>
  </sheetData>
  <phoneticPr fontId="2" type="noConversion"/>
  <conditionalFormatting sqref="B2:B12">
    <cfRule type="cellIs" dxfId="285" priority="7" operator="equal">
      <formula>"Low"</formula>
    </cfRule>
    <cfRule type="cellIs" dxfId="284" priority="8" operator="equal">
      <formula>"Medium"</formula>
    </cfRule>
    <cfRule type="cellIs" dxfId="283" priority="9" operator="equal">
      <formula>"High"</formula>
    </cfRule>
  </conditionalFormatting>
  <conditionalFormatting sqref="C2:C12">
    <cfRule type="cellIs" dxfId="282" priority="4" operator="equal">
      <formula>"Low"</formula>
    </cfRule>
    <cfRule type="cellIs" dxfId="281" priority="5" operator="equal">
      <formula>"Medium"</formula>
    </cfRule>
    <cfRule type="cellIs" dxfId="280"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3EDA4A6-8A1F-4591-B019-19A03C0216FC}">
            <xm:f>Lists!$C$4</xm:f>
            <x14:dxf>
              <font>
                <color auto="1"/>
              </font>
              <fill>
                <patternFill>
                  <bgColor rgb="FFFF3300"/>
                </patternFill>
              </fill>
            </x14:dxf>
          </x14:cfRule>
          <x14:cfRule type="cellIs" priority="2" operator="equal" id="{54F145CF-3FAA-4F99-ABC2-D568DC2042B0}">
            <xm:f>Lists!$C$3</xm:f>
            <x14:dxf>
              <font>
                <color auto="1"/>
              </font>
              <fill>
                <patternFill>
                  <bgColor rgb="FFFFC000"/>
                </patternFill>
              </fill>
            </x14:dxf>
          </x14:cfRule>
          <x14:cfRule type="cellIs" priority="3" operator="equal" id="{32FB9AC5-5ACF-424D-B588-6EFF9D0AE21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dimension ref="A1:H12"/>
  <sheetViews>
    <sheetView workbookViewId="0">
      <pane ySplit="1" topLeftCell="A4" activePane="bottomLeft" state="frozen"/>
      <selection pane="bottomLeft" activeCell="C11" sqref="C11"/>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9.25" customHeight="1" x14ac:dyDescent="0.3">
      <c r="A1" s="30" t="s">
        <v>186</v>
      </c>
      <c r="B1" s="31" t="s">
        <v>8</v>
      </c>
      <c r="C1" s="31" t="s">
        <v>9</v>
      </c>
      <c r="D1" s="31" t="s">
        <v>10</v>
      </c>
      <c r="E1" s="31" t="s">
        <v>39</v>
      </c>
      <c r="F1" s="31" t="s">
        <v>40</v>
      </c>
      <c r="G1" s="42" t="s">
        <v>41</v>
      </c>
      <c r="H1" s="70" t="s">
        <v>42</v>
      </c>
    </row>
    <row r="2" spans="1:8" s="32" customFormat="1" ht="48.75" customHeight="1" x14ac:dyDescent="0.3">
      <c r="A2" s="33" t="s">
        <v>185</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64</v>
      </c>
      <c r="B3" s="3"/>
      <c r="C3" s="3"/>
      <c r="D3" s="4"/>
      <c r="E3" s="35"/>
      <c r="F3" s="36"/>
      <c r="G3" s="44"/>
      <c r="H3" s="35"/>
    </row>
    <row r="4" spans="1:8" ht="39.450000000000003" customHeight="1" x14ac:dyDescent="0.3">
      <c r="A4" s="34" t="s">
        <v>65</v>
      </c>
      <c r="B4" s="3"/>
      <c r="C4" s="3"/>
      <c r="D4" s="4"/>
      <c r="E4" s="35"/>
      <c r="F4" s="36"/>
      <c r="G4" s="44"/>
      <c r="H4" s="68"/>
    </row>
    <row r="5" spans="1:8" ht="39.450000000000003" customHeight="1" x14ac:dyDescent="0.3">
      <c r="A5" s="34" t="s">
        <v>66</v>
      </c>
      <c r="B5" s="3"/>
      <c r="C5" s="3"/>
      <c r="D5" s="4"/>
      <c r="E5" s="35"/>
      <c r="F5" s="36"/>
      <c r="G5" s="44"/>
      <c r="H5" s="35"/>
    </row>
    <row r="6" spans="1:8" ht="39.450000000000003" customHeight="1" x14ac:dyDescent="0.3">
      <c r="A6" s="34" t="s">
        <v>67</v>
      </c>
      <c r="B6" s="3"/>
      <c r="C6" s="3"/>
      <c r="D6" s="4"/>
      <c r="E6" s="35"/>
      <c r="F6" s="36"/>
      <c r="G6" s="44"/>
      <c r="H6" s="68"/>
    </row>
    <row r="7" spans="1:8" ht="39.450000000000003" customHeight="1" x14ac:dyDescent="0.3">
      <c r="A7" s="34" t="s">
        <v>68</v>
      </c>
      <c r="B7" s="3"/>
      <c r="C7" s="3"/>
      <c r="D7" s="4"/>
      <c r="E7" s="35"/>
      <c r="F7" s="36"/>
      <c r="G7" s="44"/>
      <c r="H7" s="35"/>
    </row>
    <row r="8" spans="1:8" ht="39.450000000000003" customHeight="1" x14ac:dyDescent="0.3">
      <c r="A8" s="34" t="s">
        <v>69</v>
      </c>
      <c r="B8" s="3"/>
      <c r="C8" s="3"/>
      <c r="D8" s="4"/>
      <c r="E8" s="35"/>
      <c r="F8" s="36"/>
      <c r="G8" s="44"/>
      <c r="H8" s="68"/>
    </row>
    <row r="9" spans="1:8" ht="39.450000000000003" customHeight="1" x14ac:dyDescent="0.3">
      <c r="A9" s="34" t="s">
        <v>70</v>
      </c>
      <c r="B9" s="3"/>
      <c r="C9" s="3"/>
      <c r="D9" s="4"/>
      <c r="E9" s="35"/>
      <c r="F9" s="36"/>
      <c r="G9" s="44"/>
      <c r="H9" s="35"/>
    </row>
    <row r="10" spans="1:8" ht="39.450000000000003" customHeight="1" x14ac:dyDescent="0.3">
      <c r="A10" s="34" t="s">
        <v>71</v>
      </c>
      <c r="B10" s="3"/>
      <c r="C10" s="3"/>
      <c r="D10" s="4"/>
      <c r="E10" s="35"/>
      <c r="F10" s="36"/>
      <c r="G10" s="44"/>
      <c r="H10" s="68"/>
    </row>
    <row r="11" spans="1:8" ht="39.450000000000003" customHeight="1" x14ac:dyDescent="0.3">
      <c r="A11" s="34" t="s">
        <v>72</v>
      </c>
      <c r="B11" s="3"/>
      <c r="C11" s="3"/>
      <c r="D11" s="4"/>
      <c r="E11" s="35"/>
      <c r="F11" s="36"/>
      <c r="G11" s="44"/>
      <c r="H11" s="40"/>
    </row>
    <row r="12" spans="1:8" ht="39.450000000000003" customHeight="1" x14ac:dyDescent="0.3">
      <c r="A12" s="34" t="s">
        <v>73</v>
      </c>
      <c r="B12" s="38"/>
      <c r="C12" s="38"/>
      <c r="D12" s="39"/>
      <c r="E12" s="40"/>
      <c r="F12" s="41"/>
      <c r="G12" s="45"/>
      <c r="H12" s="68"/>
    </row>
  </sheetData>
  <phoneticPr fontId="2" type="noConversion"/>
  <conditionalFormatting sqref="B2:B12">
    <cfRule type="cellIs" dxfId="263" priority="7" operator="equal">
      <formula>"Low"</formula>
    </cfRule>
    <cfRule type="cellIs" dxfId="262" priority="8" operator="equal">
      <formula>"Medium"</formula>
    </cfRule>
    <cfRule type="cellIs" dxfId="261" priority="9" operator="equal">
      <formula>"High"</formula>
    </cfRule>
  </conditionalFormatting>
  <conditionalFormatting sqref="C2:C12">
    <cfRule type="cellIs" dxfId="260" priority="4" operator="equal">
      <formula>"Low"</formula>
    </cfRule>
    <cfRule type="cellIs" dxfId="259" priority="5" operator="equal">
      <formula>"Medium"</formula>
    </cfRule>
    <cfRule type="cellIs" dxfId="258" priority="6" operator="equal">
      <formula>"High"</formula>
    </cfRule>
  </conditionalFormatting>
  <pageMargins left="0.7" right="0.7" top="0.75" bottom="0.75" header="0.3" footer="0.3"/>
  <pageSetup paperSize="9" orientation="portrait" verticalDpi="0" r:id="rId1"/>
  <ignoredErrors>
    <ignoredError sqref="D3:D4 D5: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FBE0796-5C8B-4B2A-A1E6-D91EF7BC20DF}">
            <xm:f>Lists!$C$4</xm:f>
            <x14:dxf>
              <font>
                <color auto="1"/>
              </font>
              <fill>
                <patternFill>
                  <bgColor rgb="FFFF3300"/>
                </patternFill>
              </fill>
            </x14:dxf>
          </x14:cfRule>
          <x14:cfRule type="cellIs" priority="2" operator="equal" id="{A05F9D3C-28EE-4D21-997E-CD5EB3C4A68D}">
            <xm:f>Lists!$C$3</xm:f>
            <x14:dxf>
              <font>
                <color auto="1"/>
              </font>
              <fill>
                <patternFill>
                  <bgColor rgb="FFFFC000"/>
                </patternFill>
              </fill>
            </x14:dxf>
          </x14:cfRule>
          <x14:cfRule type="cellIs" priority="3" operator="equal" id="{98FFF73A-EECC-47CE-AAF2-8C97741A0B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dimension ref="A1:H50"/>
  <sheetViews>
    <sheetView workbookViewId="0">
      <pane ySplit="1" topLeftCell="A3" activePane="bottomLeft" state="frozen"/>
      <selection pane="bottomLeft" activeCell="E11" sqref="E11"/>
    </sheetView>
  </sheetViews>
  <sheetFormatPr defaultColWidth="9" defaultRowHeight="18"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64.5" customHeight="1" x14ac:dyDescent="0.3">
      <c r="A1" s="30" t="s">
        <v>169</v>
      </c>
      <c r="B1" s="31" t="s">
        <v>8</v>
      </c>
      <c r="C1" s="31" t="s">
        <v>9</v>
      </c>
      <c r="D1" s="31" t="s">
        <v>10</v>
      </c>
      <c r="E1" s="31" t="s">
        <v>39</v>
      </c>
      <c r="F1" s="31" t="s">
        <v>40</v>
      </c>
      <c r="G1" s="42" t="s">
        <v>41</v>
      </c>
      <c r="H1" s="70" t="s">
        <v>42</v>
      </c>
    </row>
    <row r="2" spans="1:8" s="32" customFormat="1" ht="39.450000000000003" customHeight="1" x14ac:dyDescent="0.3">
      <c r="A2" s="33" t="s">
        <v>185</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74</v>
      </c>
      <c r="B3" s="3"/>
      <c r="C3" s="3"/>
      <c r="D3" s="4"/>
      <c r="E3" s="35"/>
      <c r="F3" s="36"/>
      <c r="G3" s="44"/>
      <c r="H3" s="35"/>
    </row>
    <row r="4" spans="1:8" ht="39.450000000000003" customHeight="1" x14ac:dyDescent="0.3">
      <c r="A4" s="34" t="s">
        <v>75</v>
      </c>
      <c r="B4" s="3"/>
      <c r="C4" s="3"/>
      <c r="D4" s="4"/>
      <c r="E4" s="35"/>
      <c r="F4" s="36"/>
      <c r="G4" s="44"/>
      <c r="H4" s="68"/>
    </row>
    <row r="5" spans="1:8" ht="39.450000000000003" customHeight="1" x14ac:dyDescent="0.3">
      <c r="A5" s="34" t="s">
        <v>76</v>
      </c>
      <c r="B5" s="3"/>
      <c r="C5" s="3"/>
      <c r="D5" s="4"/>
      <c r="E5" s="35"/>
      <c r="F5" s="36"/>
      <c r="G5" s="44"/>
      <c r="H5" s="35"/>
    </row>
    <row r="6" spans="1:8" ht="39.450000000000003" customHeight="1" x14ac:dyDescent="0.3">
      <c r="A6" s="34" t="s">
        <v>77</v>
      </c>
      <c r="B6" s="3"/>
      <c r="C6" s="3"/>
      <c r="D6" s="4"/>
      <c r="E6" s="35"/>
      <c r="F6" s="36"/>
      <c r="G6" s="44"/>
      <c r="H6" s="68"/>
    </row>
    <row r="7" spans="1:8" ht="39.450000000000003" customHeight="1" x14ac:dyDescent="0.3">
      <c r="A7" s="34" t="s">
        <v>78</v>
      </c>
      <c r="B7" s="3"/>
      <c r="C7" s="3"/>
      <c r="D7" s="4"/>
      <c r="E7" s="35"/>
      <c r="F7" s="36"/>
      <c r="G7" s="44"/>
      <c r="H7" s="35"/>
    </row>
    <row r="8" spans="1:8" ht="39.450000000000003" customHeight="1" x14ac:dyDescent="0.3">
      <c r="A8" s="34" t="s">
        <v>79</v>
      </c>
      <c r="B8" s="3"/>
      <c r="C8" s="3"/>
      <c r="D8" s="4"/>
      <c r="E8" s="35"/>
      <c r="F8" s="36"/>
      <c r="G8" s="44"/>
      <c r="H8" s="68"/>
    </row>
    <row r="9" spans="1:8" ht="39.450000000000003" customHeight="1" x14ac:dyDescent="0.3">
      <c r="A9" s="34" t="s">
        <v>80</v>
      </c>
      <c r="B9" s="3"/>
      <c r="C9" s="3"/>
      <c r="D9" s="4"/>
      <c r="E9" s="35"/>
      <c r="F9" s="36"/>
      <c r="G9" s="44"/>
      <c r="H9" s="35"/>
    </row>
    <row r="10" spans="1:8" ht="39.450000000000003" customHeight="1" x14ac:dyDescent="0.3">
      <c r="A10" s="34" t="s">
        <v>81</v>
      </c>
      <c r="B10" s="3"/>
      <c r="C10" s="3"/>
      <c r="D10" s="4"/>
      <c r="E10" s="35"/>
      <c r="F10" s="36"/>
      <c r="G10" s="44"/>
      <c r="H10" s="68"/>
    </row>
    <row r="11" spans="1:8" ht="39.450000000000003" customHeight="1" x14ac:dyDescent="0.3">
      <c r="A11" s="34" t="s">
        <v>82</v>
      </c>
      <c r="B11" s="3"/>
      <c r="C11" s="3"/>
      <c r="D11" s="4"/>
      <c r="E11" s="35"/>
      <c r="F11" s="36"/>
      <c r="G11" s="44"/>
      <c r="H11" s="40"/>
    </row>
    <row r="12" spans="1:8" ht="39.450000000000003" customHeight="1" x14ac:dyDescent="0.3">
      <c r="A12" s="34" t="s">
        <v>83</v>
      </c>
      <c r="B12" s="38"/>
      <c r="C12" s="38"/>
      <c r="D12" s="39"/>
      <c r="E12" s="40"/>
      <c r="F12" s="41"/>
      <c r="G12" s="45"/>
      <c r="H12" s="68"/>
    </row>
    <row r="13" spans="1:8" ht="39" customHeight="1" x14ac:dyDescent="0.3"/>
    <row r="14" spans="1:8" ht="39" customHeight="1" x14ac:dyDescent="0.3"/>
    <row r="15" spans="1:8" ht="39" customHeight="1" x14ac:dyDescent="0.3"/>
    <row r="16" spans="1:8" ht="39" customHeight="1" x14ac:dyDescent="0.3"/>
    <row r="17" ht="39" customHeight="1" x14ac:dyDescent="0.3"/>
    <row r="18" ht="39" customHeight="1" x14ac:dyDescent="0.3"/>
    <row r="19" ht="39" customHeight="1" x14ac:dyDescent="0.3"/>
    <row r="20" ht="39" customHeight="1" x14ac:dyDescent="0.3"/>
    <row r="21" ht="39" customHeight="1" x14ac:dyDescent="0.3"/>
    <row r="22" ht="39" customHeight="1" x14ac:dyDescent="0.3"/>
    <row r="23" ht="39" customHeight="1" x14ac:dyDescent="0.3"/>
    <row r="24" ht="39" customHeight="1" x14ac:dyDescent="0.3"/>
    <row r="25" ht="39" customHeight="1" x14ac:dyDescent="0.3"/>
    <row r="26" ht="39" customHeight="1" x14ac:dyDescent="0.3"/>
    <row r="27" ht="39" customHeight="1" x14ac:dyDescent="0.3"/>
    <row r="28" ht="39" customHeight="1" x14ac:dyDescent="0.3"/>
    <row r="29" ht="39" customHeight="1" x14ac:dyDescent="0.3"/>
    <row r="30" ht="39" customHeight="1" x14ac:dyDescent="0.3"/>
    <row r="31" ht="39" customHeight="1" x14ac:dyDescent="0.3"/>
    <row r="32" ht="39" customHeight="1" x14ac:dyDescent="0.3"/>
    <row r="33" ht="39" customHeight="1" x14ac:dyDescent="0.3"/>
    <row r="34" ht="39" customHeight="1" x14ac:dyDescent="0.3"/>
    <row r="35" ht="39" customHeight="1" x14ac:dyDescent="0.3"/>
    <row r="36" ht="39" customHeight="1" x14ac:dyDescent="0.3"/>
    <row r="37" ht="39" customHeight="1" x14ac:dyDescent="0.3"/>
    <row r="38" ht="39" customHeight="1" x14ac:dyDescent="0.3"/>
    <row r="39" ht="39" customHeight="1" x14ac:dyDescent="0.3"/>
    <row r="40" ht="39" customHeight="1" x14ac:dyDescent="0.3"/>
    <row r="41" ht="39" customHeight="1" x14ac:dyDescent="0.3"/>
    <row r="42" ht="39" customHeight="1" x14ac:dyDescent="0.3"/>
    <row r="43" ht="39" customHeight="1" x14ac:dyDescent="0.3"/>
    <row r="44" ht="39" customHeight="1" x14ac:dyDescent="0.3"/>
    <row r="45" ht="39" customHeight="1" x14ac:dyDescent="0.3"/>
    <row r="46" ht="39" customHeight="1" x14ac:dyDescent="0.3"/>
    <row r="47" ht="39" customHeight="1" x14ac:dyDescent="0.3"/>
    <row r="48" ht="39" customHeight="1" x14ac:dyDescent="0.3"/>
    <row r="49" ht="39" customHeight="1" x14ac:dyDescent="0.3"/>
    <row r="50" ht="39" customHeight="1" x14ac:dyDescent="0.3"/>
  </sheetData>
  <phoneticPr fontId="2" type="noConversion"/>
  <conditionalFormatting sqref="B2:B12">
    <cfRule type="cellIs" dxfId="241" priority="7" operator="equal">
      <formula>"Low"</formula>
    </cfRule>
    <cfRule type="cellIs" dxfId="240" priority="8" operator="equal">
      <formula>"Medium"</formula>
    </cfRule>
    <cfRule type="cellIs" dxfId="239" priority="9" operator="equal">
      <formula>"High"</formula>
    </cfRule>
  </conditionalFormatting>
  <conditionalFormatting sqref="C2:C12">
    <cfRule type="cellIs" dxfId="238" priority="4" operator="equal">
      <formula>"Low"</formula>
    </cfRule>
    <cfRule type="cellIs" dxfId="237" priority="5" operator="equal">
      <formula>"Medium"</formula>
    </cfRule>
    <cfRule type="cellIs" dxfId="236"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4A62FC0-772F-47EA-9923-75347DE7223C}">
            <xm:f>Lists!$C$4</xm:f>
            <x14:dxf>
              <font>
                <color auto="1"/>
              </font>
              <fill>
                <patternFill>
                  <bgColor rgb="FFFF3300"/>
                </patternFill>
              </fill>
            </x14:dxf>
          </x14:cfRule>
          <x14:cfRule type="cellIs" priority="2" operator="equal" id="{FD36358F-F280-4222-9DFA-83DA38B7F876}">
            <xm:f>Lists!$C$3</xm:f>
            <x14:dxf>
              <font>
                <color auto="1"/>
              </font>
              <fill>
                <patternFill>
                  <bgColor rgb="FFFFC000"/>
                </patternFill>
              </fill>
            </x14:dxf>
          </x14:cfRule>
          <x14:cfRule type="cellIs" priority="3" operator="equal" id="{10914058-26A8-4BC8-9EF5-25A1D66666D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dimension ref="A1:H50"/>
  <sheetViews>
    <sheetView workbookViewId="0">
      <pane ySplit="1" topLeftCell="A3" activePane="bottomLeft" state="frozen"/>
      <selection pane="bottomLeft" activeCell="D3" sqref="D3:D12"/>
    </sheetView>
  </sheetViews>
  <sheetFormatPr defaultColWidth="9" defaultRowHeight="18"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47.25" customHeight="1" x14ac:dyDescent="0.3">
      <c r="A1" s="30" t="s">
        <v>170</v>
      </c>
      <c r="B1" s="31" t="s">
        <v>8</v>
      </c>
      <c r="C1" s="31" t="s">
        <v>9</v>
      </c>
      <c r="D1" s="31" t="s">
        <v>10</v>
      </c>
      <c r="E1" s="31" t="s">
        <v>39</v>
      </c>
      <c r="F1" s="31" t="s">
        <v>40</v>
      </c>
      <c r="G1" s="42" t="s">
        <v>41</v>
      </c>
      <c r="H1" s="70" t="s">
        <v>42</v>
      </c>
    </row>
    <row r="2" spans="1:8" s="32" customFormat="1" ht="39.450000000000003" customHeight="1" x14ac:dyDescent="0.3">
      <c r="A2" s="33" t="s">
        <v>185</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84</v>
      </c>
      <c r="B3" s="3"/>
      <c r="C3" s="3"/>
      <c r="D3" s="4"/>
      <c r="E3" s="35"/>
      <c r="F3" s="36"/>
      <c r="G3" s="44"/>
      <c r="H3" s="35"/>
    </row>
    <row r="4" spans="1:8" ht="39.450000000000003" customHeight="1" x14ac:dyDescent="0.3">
      <c r="A4" s="34" t="s">
        <v>85</v>
      </c>
      <c r="B4" s="3"/>
      <c r="C4" s="3"/>
      <c r="D4" s="4"/>
      <c r="E4" s="35"/>
      <c r="F4" s="36"/>
      <c r="G4" s="44"/>
      <c r="H4" s="68"/>
    </row>
    <row r="5" spans="1:8" ht="39.450000000000003" customHeight="1" x14ac:dyDescent="0.3">
      <c r="A5" s="34" t="s">
        <v>86</v>
      </c>
      <c r="B5" s="3"/>
      <c r="C5" s="3"/>
      <c r="D5" s="4"/>
      <c r="E5" s="35"/>
      <c r="F5" s="36"/>
      <c r="G5" s="44"/>
      <c r="H5" s="35"/>
    </row>
    <row r="6" spans="1:8" ht="39.450000000000003" customHeight="1" x14ac:dyDescent="0.3">
      <c r="A6" s="34" t="s">
        <v>87</v>
      </c>
      <c r="B6" s="3"/>
      <c r="C6" s="3"/>
      <c r="D6" s="4"/>
      <c r="E6" s="35"/>
      <c r="F6" s="36"/>
      <c r="G6" s="44"/>
      <c r="H6" s="68"/>
    </row>
    <row r="7" spans="1:8" ht="39.450000000000003" customHeight="1" x14ac:dyDescent="0.3">
      <c r="A7" s="34" t="s">
        <v>88</v>
      </c>
      <c r="B7" s="3"/>
      <c r="C7" s="3"/>
      <c r="D7" s="4"/>
      <c r="E7" s="35"/>
      <c r="F7" s="36"/>
      <c r="G7" s="44"/>
      <c r="H7" s="35"/>
    </row>
    <row r="8" spans="1:8" ht="39.450000000000003" customHeight="1" x14ac:dyDescent="0.3">
      <c r="A8" s="34" t="s">
        <v>89</v>
      </c>
      <c r="B8" s="3"/>
      <c r="C8" s="3"/>
      <c r="D8" s="4"/>
      <c r="E8" s="35"/>
      <c r="F8" s="36"/>
      <c r="G8" s="44"/>
      <c r="H8" s="68"/>
    </row>
    <row r="9" spans="1:8" ht="39.450000000000003" customHeight="1" x14ac:dyDescent="0.3">
      <c r="A9" s="34" t="s">
        <v>90</v>
      </c>
      <c r="B9" s="3"/>
      <c r="C9" s="3"/>
      <c r="D9" s="4"/>
      <c r="E9" s="35"/>
      <c r="F9" s="36"/>
      <c r="G9" s="44"/>
      <c r="H9" s="35"/>
    </row>
    <row r="10" spans="1:8" ht="39.450000000000003" customHeight="1" x14ac:dyDescent="0.3">
      <c r="A10" s="34" t="s">
        <v>91</v>
      </c>
      <c r="B10" s="3"/>
      <c r="C10" s="3"/>
      <c r="D10" s="4"/>
      <c r="E10" s="35"/>
      <c r="F10" s="36"/>
      <c r="G10" s="44"/>
      <c r="H10" s="68"/>
    </row>
    <row r="11" spans="1:8" ht="39.450000000000003" customHeight="1" x14ac:dyDescent="0.3">
      <c r="A11" s="34" t="s">
        <v>92</v>
      </c>
      <c r="B11" s="3"/>
      <c r="C11" s="3"/>
      <c r="D11" s="4"/>
      <c r="E11" s="35"/>
      <c r="F11" s="36"/>
      <c r="G11" s="44"/>
      <c r="H11" s="40"/>
    </row>
    <row r="12" spans="1:8" ht="39.450000000000003" customHeight="1" x14ac:dyDescent="0.3">
      <c r="A12" s="34" t="s">
        <v>93</v>
      </c>
      <c r="B12" s="38"/>
      <c r="C12" s="38"/>
      <c r="D12" s="39"/>
      <c r="E12" s="40"/>
      <c r="F12" s="41"/>
      <c r="G12" s="45"/>
      <c r="H12" s="68"/>
    </row>
    <row r="13" spans="1:8" ht="39" customHeight="1" x14ac:dyDescent="0.3"/>
    <row r="14" spans="1:8" ht="39" customHeight="1" x14ac:dyDescent="0.3"/>
    <row r="15" spans="1:8" ht="39" customHeight="1" x14ac:dyDescent="0.3"/>
    <row r="16" spans="1:8" ht="39" customHeight="1" x14ac:dyDescent="0.3"/>
    <row r="17" ht="39" customHeight="1" x14ac:dyDescent="0.3"/>
    <row r="18" ht="39" customHeight="1" x14ac:dyDescent="0.3"/>
    <row r="19" ht="39" customHeight="1" x14ac:dyDescent="0.3"/>
    <row r="20" ht="39" customHeight="1" x14ac:dyDescent="0.3"/>
    <row r="21" ht="39" customHeight="1" x14ac:dyDescent="0.3"/>
    <row r="22" ht="39" customHeight="1" x14ac:dyDescent="0.3"/>
    <row r="23" ht="39" customHeight="1" x14ac:dyDescent="0.3"/>
    <row r="24" ht="39" customHeight="1" x14ac:dyDescent="0.3"/>
    <row r="25" ht="39" customHeight="1" x14ac:dyDescent="0.3"/>
    <row r="26" ht="39" customHeight="1" x14ac:dyDescent="0.3"/>
    <row r="27" ht="39" customHeight="1" x14ac:dyDescent="0.3"/>
    <row r="28" ht="39" customHeight="1" x14ac:dyDescent="0.3"/>
    <row r="29" ht="39" customHeight="1" x14ac:dyDescent="0.3"/>
    <row r="30" ht="39" customHeight="1" x14ac:dyDescent="0.3"/>
    <row r="31" ht="39" customHeight="1" x14ac:dyDescent="0.3"/>
    <row r="32" ht="39" customHeight="1" x14ac:dyDescent="0.3"/>
    <row r="33" ht="39" customHeight="1" x14ac:dyDescent="0.3"/>
    <row r="34" ht="39" customHeight="1" x14ac:dyDescent="0.3"/>
    <row r="35" ht="39" customHeight="1" x14ac:dyDescent="0.3"/>
    <row r="36" ht="39" customHeight="1" x14ac:dyDescent="0.3"/>
    <row r="37" ht="39" customHeight="1" x14ac:dyDescent="0.3"/>
    <row r="38" ht="39" customHeight="1" x14ac:dyDescent="0.3"/>
    <row r="39" ht="39" customHeight="1" x14ac:dyDescent="0.3"/>
    <row r="40" ht="39" customHeight="1" x14ac:dyDescent="0.3"/>
    <row r="41" ht="39" customHeight="1" x14ac:dyDescent="0.3"/>
    <row r="42" ht="39" customHeight="1" x14ac:dyDescent="0.3"/>
    <row r="43" ht="39" customHeight="1" x14ac:dyDescent="0.3"/>
    <row r="44" ht="39" customHeight="1" x14ac:dyDescent="0.3"/>
    <row r="45" ht="39" customHeight="1" x14ac:dyDescent="0.3"/>
    <row r="46" ht="39" customHeight="1" x14ac:dyDescent="0.3"/>
    <row r="47" ht="39" customHeight="1" x14ac:dyDescent="0.3"/>
    <row r="48" ht="39" customHeight="1" x14ac:dyDescent="0.3"/>
    <row r="49" ht="39" customHeight="1" x14ac:dyDescent="0.3"/>
    <row r="50" ht="39" customHeight="1" x14ac:dyDescent="0.3"/>
  </sheetData>
  <phoneticPr fontId="2" type="noConversion"/>
  <conditionalFormatting sqref="B2:B12">
    <cfRule type="cellIs" dxfId="219" priority="7" operator="equal">
      <formula>"Low"</formula>
    </cfRule>
    <cfRule type="cellIs" dxfId="218" priority="8" operator="equal">
      <formula>"Medium"</formula>
    </cfRule>
    <cfRule type="cellIs" dxfId="217" priority="9" operator="equal">
      <formula>"High"</formula>
    </cfRule>
  </conditionalFormatting>
  <conditionalFormatting sqref="C2:C12">
    <cfRule type="cellIs" dxfId="216" priority="4" operator="equal">
      <formula>"Low"</formula>
    </cfRule>
    <cfRule type="cellIs" dxfId="215" priority="5" operator="equal">
      <formula>"Medium"</formula>
    </cfRule>
    <cfRule type="cellIs" dxfId="214"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BD59649-81AC-44C4-9063-779B4517DE06}">
            <xm:f>Lists!$C$4</xm:f>
            <x14:dxf>
              <font>
                <color auto="1"/>
              </font>
              <fill>
                <patternFill>
                  <bgColor rgb="FFFF3300"/>
                </patternFill>
              </fill>
            </x14:dxf>
          </x14:cfRule>
          <x14:cfRule type="cellIs" priority="2" operator="equal" id="{C25C532B-CCEB-446A-890A-85B397FEACF5}">
            <xm:f>Lists!$C$3</xm:f>
            <x14:dxf>
              <font>
                <color auto="1"/>
              </font>
              <fill>
                <patternFill>
                  <bgColor rgb="FFFFC000"/>
                </patternFill>
              </fill>
            </x14:dxf>
          </x14:cfRule>
          <x14:cfRule type="cellIs" priority="3" operator="equal" id="{5061DFFF-71E4-466C-B30F-34724127F79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dimension ref="A1:H12"/>
  <sheetViews>
    <sheetView workbookViewId="0">
      <pane ySplit="1" topLeftCell="A2" activePane="bottomLeft" state="frozen"/>
      <selection pane="bottomLeft" activeCell="D3" sqref="D3:D12"/>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69" customHeight="1" x14ac:dyDescent="0.3">
      <c r="A1" s="30" t="s">
        <v>171</v>
      </c>
      <c r="B1" s="31" t="s">
        <v>8</v>
      </c>
      <c r="C1" s="31" t="s">
        <v>9</v>
      </c>
      <c r="D1" s="31" t="s">
        <v>10</v>
      </c>
      <c r="E1" s="31" t="s">
        <v>39</v>
      </c>
      <c r="F1" s="31" t="s">
        <v>40</v>
      </c>
      <c r="G1" s="42" t="s">
        <v>41</v>
      </c>
      <c r="H1" s="70" t="s">
        <v>42</v>
      </c>
    </row>
    <row r="2" spans="1:8" s="32" customFormat="1" ht="39.450000000000003" customHeight="1" x14ac:dyDescent="0.3">
      <c r="A2" s="33" t="s">
        <v>185</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94</v>
      </c>
      <c r="B3" s="3"/>
      <c r="C3" s="3"/>
      <c r="D3" s="4"/>
      <c r="E3" s="35"/>
      <c r="F3" s="36"/>
      <c r="G3" s="44"/>
      <c r="H3" s="35"/>
    </row>
    <row r="4" spans="1:8" ht="39.450000000000003" customHeight="1" x14ac:dyDescent="0.3">
      <c r="A4" s="34" t="s">
        <v>95</v>
      </c>
      <c r="B4" s="3"/>
      <c r="C4" s="3"/>
      <c r="D4" s="4"/>
      <c r="E4" s="35"/>
      <c r="F4" s="36"/>
      <c r="G4" s="44"/>
      <c r="H4" s="68"/>
    </row>
    <row r="5" spans="1:8" ht="39.450000000000003" customHeight="1" x14ac:dyDescent="0.3">
      <c r="A5" s="34" t="s">
        <v>96</v>
      </c>
      <c r="B5" s="3"/>
      <c r="C5" s="3"/>
      <c r="D5" s="4"/>
      <c r="E5" s="35"/>
      <c r="F5" s="36"/>
      <c r="G5" s="44"/>
      <c r="H5" s="35"/>
    </row>
    <row r="6" spans="1:8" ht="39.450000000000003" customHeight="1" x14ac:dyDescent="0.3">
      <c r="A6" s="34" t="s">
        <v>97</v>
      </c>
      <c r="B6" s="3"/>
      <c r="C6" s="3"/>
      <c r="D6" s="4"/>
      <c r="E6" s="35"/>
      <c r="F6" s="36"/>
      <c r="G6" s="44"/>
      <c r="H6" s="68"/>
    </row>
    <row r="7" spans="1:8" ht="39.450000000000003" customHeight="1" x14ac:dyDescent="0.3">
      <c r="A7" s="34" t="s">
        <v>98</v>
      </c>
      <c r="B7" s="3"/>
      <c r="C7" s="3"/>
      <c r="D7" s="4"/>
      <c r="E7" s="35"/>
      <c r="F7" s="36"/>
      <c r="G7" s="44"/>
      <c r="H7" s="35"/>
    </row>
    <row r="8" spans="1:8" ht="39.450000000000003" customHeight="1" x14ac:dyDescent="0.3">
      <c r="A8" s="34" t="s">
        <v>99</v>
      </c>
      <c r="B8" s="3"/>
      <c r="C8" s="3"/>
      <c r="D8" s="4"/>
      <c r="E8" s="35"/>
      <c r="F8" s="36"/>
      <c r="G8" s="44"/>
      <c r="H8" s="68"/>
    </row>
    <row r="9" spans="1:8" ht="39.450000000000003" customHeight="1" x14ac:dyDescent="0.3">
      <c r="A9" s="34" t="s">
        <v>100</v>
      </c>
      <c r="B9" s="3"/>
      <c r="C9" s="3"/>
      <c r="D9" s="4"/>
      <c r="E9" s="35"/>
      <c r="F9" s="36"/>
      <c r="G9" s="44"/>
      <c r="H9" s="35"/>
    </row>
    <row r="10" spans="1:8" ht="39.450000000000003" customHeight="1" x14ac:dyDescent="0.3">
      <c r="A10" s="34" t="s">
        <v>101</v>
      </c>
      <c r="B10" s="3"/>
      <c r="C10" s="3"/>
      <c r="D10" s="4"/>
      <c r="E10" s="35"/>
      <c r="F10" s="36"/>
      <c r="G10" s="44"/>
      <c r="H10" s="68"/>
    </row>
    <row r="11" spans="1:8" ht="39.450000000000003" customHeight="1" x14ac:dyDescent="0.3">
      <c r="A11" s="34" t="s">
        <v>102</v>
      </c>
      <c r="B11" s="3"/>
      <c r="C11" s="3"/>
      <c r="D11" s="4"/>
      <c r="E11" s="35"/>
      <c r="F11" s="36"/>
      <c r="G11" s="44"/>
      <c r="H11" s="40"/>
    </row>
    <row r="12" spans="1:8" ht="39.450000000000003" customHeight="1" x14ac:dyDescent="0.3">
      <c r="A12" s="34" t="s">
        <v>103</v>
      </c>
      <c r="B12" s="38"/>
      <c r="C12" s="38"/>
      <c r="D12" s="39"/>
      <c r="E12" s="40"/>
      <c r="F12" s="41"/>
      <c r="G12" s="45"/>
      <c r="H12" s="68"/>
    </row>
  </sheetData>
  <phoneticPr fontId="2" type="noConversion"/>
  <conditionalFormatting sqref="B2:B12">
    <cfRule type="cellIs" dxfId="197" priority="7" operator="equal">
      <formula>"Low"</formula>
    </cfRule>
    <cfRule type="cellIs" dxfId="196" priority="8" operator="equal">
      <formula>"Medium"</formula>
    </cfRule>
    <cfRule type="cellIs" dxfId="195" priority="9" operator="equal">
      <formula>"High"</formula>
    </cfRule>
  </conditionalFormatting>
  <conditionalFormatting sqref="C2:C12">
    <cfRule type="cellIs" dxfId="194" priority="4" operator="equal">
      <formula>"Low"</formula>
    </cfRule>
    <cfRule type="cellIs" dxfId="193" priority="5" operator="equal">
      <formula>"Medium"</formula>
    </cfRule>
    <cfRule type="cellIs" dxfId="192"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49BE32-CCC3-4925-AFF8-F0EF250A4C7B}">
            <xm:f>Lists!$C$4</xm:f>
            <x14:dxf>
              <font>
                <color auto="1"/>
              </font>
              <fill>
                <patternFill>
                  <bgColor rgb="FFFF3300"/>
                </patternFill>
              </fill>
            </x14:dxf>
          </x14:cfRule>
          <x14:cfRule type="cellIs" priority="2" operator="equal" id="{6E384231-54BA-4B57-9A23-7CA98FE2CD0F}">
            <xm:f>Lists!$C$3</xm:f>
            <x14:dxf>
              <font>
                <color auto="1"/>
              </font>
              <fill>
                <patternFill>
                  <bgColor rgb="FFFFC000"/>
                </patternFill>
              </fill>
            </x14:dxf>
          </x14:cfRule>
          <x14:cfRule type="cellIs" priority="3" operator="equal" id="{9CAA0CF1-A895-4DD2-9279-761628B809A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03F337-C2FB-40AB-82F3-28E8D08DB953}">
          <x14:formula1>
            <xm:f>Lists!$C$2:$C$4</xm:f>
          </x14:formula1>
          <xm:sqref>D3:D50</xm:sqref>
        </x14:dataValidation>
        <x14:dataValidation type="list" allowBlank="1" showInputMessage="1" showErrorMessage="1" xr:uid="{7CF32DC5-9E94-4433-9458-BEF850214BD0}">
          <x14:formula1>
            <xm:f>Lists!$B$2:$B$4</xm:f>
          </x14:formula1>
          <xm:sqref>C2:C50</xm:sqref>
        </x14:dataValidation>
        <x14:dataValidation type="list" allowBlank="1" showInputMessage="1" showErrorMessage="1" xr:uid="{CB587238-3A58-4743-8D8F-186BCF390787}">
          <x14:formula1>
            <xm:f>Lists!$A$2:$A$4</xm:f>
          </x14:formula1>
          <xm:sqref>B2:B50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dimension ref="A1:H12"/>
  <sheetViews>
    <sheetView workbookViewId="0">
      <pane ySplit="1" topLeftCell="A8" activePane="bottomLeft" state="frozen"/>
      <selection pane="bottomLeft" activeCell="D15" sqref="D15"/>
    </sheetView>
  </sheetViews>
  <sheetFormatPr defaultColWidth="9" defaultRowHeight="39.450000000000003" customHeight="1" x14ac:dyDescent="0.3"/>
  <cols>
    <col min="1" max="1" width="65.4414062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141" customHeight="1" x14ac:dyDescent="0.3">
      <c r="A1" s="30" t="s">
        <v>38</v>
      </c>
      <c r="B1" s="31" t="s">
        <v>8</v>
      </c>
      <c r="C1" s="31" t="s">
        <v>9</v>
      </c>
      <c r="D1" s="31" t="s">
        <v>10</v>
      </c>
      <c r="E1" s="31" t="s">
        <v>39</v>
      </c>
      <c r="F1" s="31" t="s">
        <v>40</v>
      </c>
      <c r="G1" s="42" t="s">
        <v>41</v>
      </c>
      <c r="H1" s="70" t="s">
        <v>42</v>
      </c>
    </row>
    <row r="2" spans="1:8" s="32" customFormat="1" ht="39.450000000000003" customHeight="1" x14ac:dyDescent="0.3">
      <c r="A2" s="33" t="s">
        <v>185</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104</v>
      </c>
      <c r="B3" s="3"/>
      <c r="C3" s="3"/>
      <c r="D3" s="4"/>
      <c r="E3" s="35"/>
      <c r="F3" s="36"/>
      <c r="G3" s="44"/>
      <c r="H3" s="35"/>
    </row>
    <row r="4" spans="1:8" ht="39.450000000000003" customHeight="1" x14ac:dyDescent="0.3">
      <c r="A4" s="34" t="s">
        <v>105</v>
      </c>
      <c r="B4" s="3"/>
      <c r="C4" s="3"/>
      <c r="D4" s="4"/>
      <c r="E4" s="35"/>
      <c r="F4" s="36"/>
      <c r="G4" s="44"/>
      <c r="H4" s="68"/>
    </row>
    <row r="5" spans="1:8" ht="39.450000000000003" customHeight="1" x14ac:dyDescent="0.3">
      <c r="A5" s="34" t="s">
        <v>106</v>
      </c>
      <c r="B5" s="3"/>
      <c r="C5" s="3"/>
      <c r="D5" s="4"/>
      <c r="E5" s="35"/>
      <c r="F5" s="36"/>
      <c r="G5" s="44"/>
      <c r="H5" s="35"/>
    </row>
    <row r="6" spans="1:8" ht="39.450000000000003" customHeight="1" x14ac:dyDescent="0.3">
      <c r="A6" s="34" t="s">
        <v>107</v>
      </c>
      <c r="B6" s="3"/>
      <c r="C6" s="3"/>
      <c r="D6" s="4"/>
      <c r="E6" s="35"/>
      <c r="F6" s="36"/>
      <c r="G6" s="44"/>
      <c r="H6" s="68"/>
    </row>
    <row r="7" spans="1:8" ht="39.450000000000003" customHeight="1" x14ac:dyDescent="0.3">
      <c r="A7" s="34" t="s">
        <v>108</v>
      </c>
      <c r="B7" s="3"/>
      <c r="C7" s="3"/>
      <c r="D7" s="4"/>
      <c r="E7" s="35"/>
      <c r="F7" s="36"/>
      <c r="G7" s="44"/>
      <c r="H7" s="35"/>
    </row>
    <row r="8" spans="1:8" ht="39.450000000000003" customHeight="1" x14ac:dyDescent="0.3">
      <c r="A8" s="34" t="s">
        <v>109</v>
      </c>
      <c r="B8" s="3"/>
      <c r="C8" s="3"/>
      <c r="D8" s="4"/>
      <c r="E8" s="35"/>
      <c r="F8" s="36"/>
      <c r="G8" s="44"/>
      <c r="H8" s="68"/>
    </row>
    <row r="9" spans="1:8" ht="39.450000000000003" customHeight="1" x14ac:dyDescent="0.3">
      <c r="A9" s="34" t="s">
        <v>110</v>
      </c>
      <c r="B9" s="3"/>
      <c r="C9" s="3"/>
      <c r="D9" s="4"/>
      <c r="E9" s="35"/>
      <c r="F9" s="36"/>
      <c r="G9" s="44"/>
      <c r="H9" s="35"/>
    </row>
    <row r="10" spans="1:8" ht="39.450000000000003" customHeight="1" x14ac:dyDescent="0.3">
      <c r="A10" s="34" t="s">
        <v>111</v>
      </c>
      <c r="B10" s="3"/>
      <c r="C10" s="3"/>
      <c r="D10" s="4"/>
      <c r="E10" s="35"/>
      <c r="F10" s="36"/>
      <c r="G10" s="44"/>
      <c r="H10" s="68"/>
    </row>
    <row r="11" spans="1:8" ht="39.450000000000003" customHeight="1" x14ac:dyDescent="0.3">
      <c r="A11" s="34" t="s">
        <v>112</v>
      </c>
      <c r="B11" s="3"/>
      <c r="C11" s="3"/>
      <c r="D11" s="4"/>
      <c r="E11" s="35"/>
      <c r="F11" s="36"/>
      <c r="G11" s="44"/>
      <c r="H11" s="40"/>
    </row>
    <row r="12" spans="1:8" ht="39.450000000000003" customHeight="1" x14ac:dyDescent="0.3">
      <c r="A12" s="34" t="s">
        <v>113</v>
      </c>
      <c r="B12" s="38"/>
      <c r="C12" s="38"/>
      <c r="D12" s="39"/>
      <c r="E12" s="40"/>
      <c r="F12" s="41"/>
      <c r="G12" s="45"/>
      <c r="H12" s="68"/>
    </row>
  </sheetData>
  <phoneticPr fontId="2" type="noConversion"/>
  <conditionalFormatting sqref="B2:B12">
    <cfRule type="cellIs" dxfId="175" priority="7" operator="equal">
      <formula>"Low"</formula>
    </cfRule>
    <cfRule type="cellIs" dxfId="174" priority="8" operator="equal">
      <formula>"Medium"</formula>
    </cfRule>
    <cfRule type="cellIs" dxfId="173" priority="9" operator="equal">
      <formula>"High"</formula>
    </cfRule>
  </conditionalFormatting>
  <conditionalFormatting sqref="C2:C12">
    <cfRule type="cellIs" dxfId="172" priority="4" operator="equal">
      <formula>"Low"</formula>
    </cfRule>
    <cfRule type="cellIs" dxfId="171" priority="5" operator="equal">
      <formula>"Medium"</formula>
    </cfRule>
    <cfRule type="cellIs" dxfId="170" priority="6" operator="equal">
      <formula>"High"</formula>
    </cfRule>
  </conditionalFormatting>
  <pageMargins left="0.7" right="0.7" top="0.75" bottom="0.75" header="0.3" footer="0.3"/>
  <pageSetup paperSize="9" orientation="portrait" verticalDpi="0" r:id="rId1"/>
  <ignoredErrors>
    <ignoredError sqref="D3:D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AA7FA0C4-64CA-45B7-BAB3-774CE8965341}">
            <xm:f>Lists!$C$4</xm:f>
            <x14:dxf>
              <font>
                <color auto="1"/>
              </font>
              <fill>
                <patternFill>
                  <bgColor rgb="FFFF3300"/>
                </patternFill>
              </fill>
            </x14:dxf>
          </x14:cfRule>
          <x14:cfRule type="cellIs" priority="2" operator="equal" id="{25A7B140-78DE-452A-94CA-6681D887A3DD}">
            <xm:f>Lists!$C$3</xm:f>
            <x14:dxf>
              <font>
                <color auto="1"/>
              </font>
              <fill>
                <patternFill>
                  <bgColor rgb="FFFFC000"/>
                </patternFill>
              </fill>
            </x14:dxf>
          </x14:cfRule>
          <x14:cfRule type="cellIs" priority="3" operator="equal" id="{0C6DF5E8-3F7F-46F7-908F-24DB215713B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DEEE-4330-4B53-ADC8-CCD37314BEAF}">
  <dimension ref="A1:H12"/>
  <sheetViews>
    <sheetView workbookViewId="0">
      <pane ySplit="1" topLeftCell="A5" activePane="bottomLeft" state="frozen"/>
      <selection pane="bottomLeft" activeCell="D12" sqref="D12"/>
    </sheetView>
  </sheetViews>
  <sheetFormatPr defaultColWidth="9" defaultRowHeight="39.450000000000003" customHeight="1" x14ac:dyDescent="0.3"/>
  <cols>
    <col min="1" max="1" width="59.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104.55" customHeight="1" x14ac:dyDescent="0.3">
      <c r="A1" s="30" t="s">
        <v>38</v>
      </c>
      <c r="B1" s="31" t="s">
        <v>8</v>
      </c>
      <c r="C1" s="31" t="s">
        <v>9</v>
      </c>
      <c r="D1" s="31" t="s">
        <v>10</v>
      </c>
      <c r="E1" s="31" t="s">
        <v>39</v>
      </c>
      <c r="F1" s="31" t="s">
        <v>40</v>
      </c>
      <c r="G1" s="42" t="s">
        <v>41</v>
      </c>
      <c r="H1" s="70" t="s">
        <v>42</v>
      </c>
    </row>
    <row r="2" spans="1:8" s="32" customFormat="1" ht="39.450000000000003" customHeight="1" x14ac:dyDescent="0.3">
      <c r="A2" s="33" t="s">
        <v>185</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104</v>
      </c>
      <c r="B3" s="3"/>
      <c r="C3" s="3"/>
      <c r="D3" s="4"/>
      <c r="E3" s="35"/>
      <c r="F3" s="36"/>
      <c r="G3" s="44"/>
      <c r="H3" s="35"/>
    </row>
    <row r="4" spans="1:8" ht="39.450000000000003" customHeight="1" x14ac:dyDescent="0.3">
      <c r="A4" s="34" t="s">
        <v>105</v>
      </c>
      <c r="B4" s="3"/>
      <c r="C4" s="3"/>
      <c r="D4" s="4"/>
      <c r="E4" s="35"/>
      <c r="F4" s="36"/>
      <c r="G4" s="44"/>
      <c r="H4" s="68"/>
    </row>
    <row r="5" spans="1:8" ht="39.450000000000003" customHeight="1" x14ac:dyDescent="0.3">
      <c r="A5" s="34" t="s">
        <v>106</v>
      </c>
      <c r="B5" s="3"/>
      <c r="C5" s="3"/>
      <c r="D5" s="4"/>
      <c r="E5" s="35"/>
      <c r="F5" s="36"/>
      <c r="G5" s="44"/>
      <c r="H5" s="35"/>
    </row>
    <row r="6" spans="1:8" ht="39.450000000000003" customHeight="1" x14ac:dyDescent="0.3">
      <c r="A6" s="34" t="s">
        <v>107</v>
      </c>
      <c r="B6" s="3"/>
      <c r="C6" s="3"/>
      <c r="D6" s="4"/>
      <c r="E6" s="35"/>
      <c r="F6" s="36"/>
      <c r="G6" s="44"/>
      <c r="H6" s="68"/>
    </row>
    <row r="7" spans="1:8" ht="39.450000000000003" customHeight="1" x14ac:dyDescent="0.3">
      <c r="A7" s="34" t="s">
        <v>108</v>
      </c>
      <c r="B7" s="3"/>
      <c r="C7" s="3"/>
      <c r="D7" s="4"/>
      <c r="E7" s="35"/>
      <c r="F7" s="36"/>
      <c r="G7" s="44"/>
      <c r="H7" s="35"/>
    </row>
    <row r="8" spans="1:8" ht="39.450000000000003" customHeight="1" x14ac:dyDescent="0.3">
      <c r="A8" s="34" t="s">
        <v>109</v>
      </c>
      <c r="B8" s="3"/>
      <c r="C8" s="3"/>
      <c r="D8" s="4"/>
      <c r="E8" s="35"/>
      <c r="F8" s="36"/>
      <c r="G8" s="44"/>
      <c r="H8" s="68"/>
    </row>
    <row r="9" spans="1:8" ht="39.450000000000003" customHeight="1" x14ac:dyDescent="0.3">
      <c r="A9" s="34" t="s">
        <v>110</v>
      </c>
      <c r="B9" s="3"/>
      <c r="C9" s="3"/>
      <c r="D9" s="4"/>
      <c r="E9" s="35"/>
      <c r="F9" s="36"/>
      <c r="G9" s="44"/>
      <c r="H9" s="35"/>
    </row>
    <row r="10" spans="1:8" ht="39.450000000000003" customHeight="1" x14ac:dyDescent="0.3">
      <c r="A10" s="34" t="s">
        <v>111</v>
      </c>
      <c r="B10" s="3"/>
      <c r="C10" s="3"/>
      <c r="D10" s="4"/>
      <c r="E10" s="35"/>
      <c r="F10" s="36"/>
      <c r="G10" s="44"/>
      <c r="H10" s="68"/>
    </row>
    <row r="11" spans="1:8" ht="39.450000000000003" customHeight="1" x14ac:dyDescent="0.3">
      <c r="A11" s="34" t="s">
        <v>112</v>
      </c>
      <c r="B11" s="3"/>
      <c r="C11" s="3"/>
      <c r="D11" s="4"/>
      <c r="E11" s="35"/>
      <c r="F11" s="36"/>
      <c r="G11" s="44"/>
      <c r="H11" s="40"/>
    </row>
    <row r="12" spans="1:8" ht="39.450000000000003" customHeight="1" x14ac:dyDescent="0.3">
      <c r="A12" s="34" t="s">
        <v>113</v>
      </c>
      <c r="B12" s="38"/>
      <c r="C12" s="38"/>
      <c r="D12" s="39"/>
      <c r="E12" s="40"/>
      <c r="F12" s="41"/>
      <c r="G12" s="45"/>
      <c r="H12" s="68"/>
    </row>
  </sheetData>
  <phoneticPr fontId="2" type="noConversion"/>
  <conditionalFormatting sqref="B2:B12">
    <cfRule type="cellIs" dxfId="153" priority="7" operator="equal">
      <formula>"Low"</formula>
    </cfRule>
    <cfRule type="cellIs" dxfId="152" priority="8" operator="equal">
      <formula>"Medium"</formula>
    </cfRule>
    <cfRule type="cellIs" dxfId="151" priority="9" operator="equal">
      <formula>"High"</formula>
    </cfRule>
  </conditionalFormatting>
  <conditionalFormatting sqref="C2:C12">
    <cfRule type="cellIs" dxfId="150" priority="4" operator="equal">
      <formula>"Low"</formula>
    </cfRule>
    <cfRule type="cellIs" dxfId="149" priority="5" operator="equal">
      <formula>"Medium"</formula>
    </cfRule>
    <cfRule type="cellIs" dxfId="148" priority="6" operator="equal">
      <formula>"High"</formula>
    </cfRule>
  </conditionalFormatting>
  <pageMargins left="0.7" right="0.7" top="0.75" bottom="0.75" header="0.3" footer="0.3"/>
  <pageSetup paperSize="9" orientation="portrait" verticalDpi="0" r:id="rId1"/>
  <ignoredErrors>
    <ignoredError sqref="D3:D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B94E6AFE-B4BD-433F-AC69-935985340862}">
            <xm:f>Lists!$C$4</xm:f>
            <x14:dxf>
              <font>
                <color auto="1"/>
              </font>
              <fill>
                <patternFill>
                  <bgColor rgb="FFFF3300"/>
                </patternFill>
              </fill>
            </x14:dxf>
          </x14:cfRule>
          <x14:cfRule type="cellIs" priority="2" operator="equal" id="{E0192269-9F8A-4273-8194-C17F64E93B1D}">
            <xm:f>Lists!$C$3</xm:f>
            <x14:dxf>
              <font>
                <color auto="1"/>
              </font>
              <fill>
                <patternFill>
                  <bgColor rgb="FFFFC000"/>
                </patternFill>
              </fill>
            </x14:dxf>
          </x14:cfRule>
          <x14:cfRule type="cellIs" priority="3" operator="equal" id="{CF570B1E-FAF9-49EA-99C9-336EE3A339FD}">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C2DB249-203E-4EA6-9A77-635D8D9B2521}">
          <x14:formula1>
            <xm:f>Lists!$C$2:$C$4</xm:f>
          </x14:formula1>
          <xm:sqref>D3:D50</xm:sqref>
        </x14:dataValidation>
        <x14:dataValidation type="list" allowBlank="1" showInputMessage="1" showErrorMessage="1" xr:uid="{777F2A66-EABB-4000-B116-2580357191C0}">
          <x14:formula1>
            <xm:f>Lists!$B$2:$B$4</xm:f>
          </x14:formula1>
          <xm:sqref>C2:C50</xm:sqref>
        </x14:dataValidation>
        <x14:dataValidation type="list" allowBlank="1" showInputMessage="1" showErrorMessage="1" xr:uid="{6CED29C6-D1CB-497A-A6A8-0500C656A80D}">
          <x14:formula1>
            <xm:f>Lists!$A$2:$A$4</xm:f>
          </x14:formula1>
          <xm:sqref>B2:B50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AAD5-3D7F-482B-AC77-662EF4D0E50D}">
  <dimension ref="A1:H12"/>
  <sheetViews>
    <sheetView workbookViewId="0">
      <pane ySplit="1" topLeftCell="A5" activePane="bottomLeft" state="frozen"/>
      <selection pane="bottomLeft" activeCell="D12" sqref="D12"/>
    </sheetView>
  </sheetViews>
  <sheetFormatPr defaultColWidth="9" defaultRowHeight="39.450000000000003" customHeight="1" x14ac:dyDescent="0.3"/>
  <cols>
    <col min="1" max="1" width="68"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117.45" customHeight="1" x14ac:dyDescent="0.3">
      <c r="A1" s="30" t="s">
        <v>38</v>
      </c>
      <c r="B1" s="31" t="s">
        <v>8</v>
      </c>
      <c r="C1" s="31" t="s">
        <v>9</v>
      </c>
      <c r="D1" s="31" t="s">
        <v>10</v>
      </c>
      <c r="E1" s="31" t="s">
        <v>39</v>
      </c>
      <c r="F1" s="31" t="s">
        <v>40</v>
      </c>
      <c r="G1" s="42" t="s">
        <v>41</v>
      </c>
      <c r="H1" s="70" t="s">
        <v>42</v>
      </c>
    </row>
    <row r="2" spans="1:8" s="32" customFormat="1" ht="39.450000000000003" customHeight="1" x14ac:dyDescent="0.3">
      <c r="A2" s="33" t="s">
        <v>185</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104</v>
      </c>
      <c r="B3" s="3"/>
      <c r="C3" s="3"/>
      <c r="D3" s="4"/>
      <c r="E3" s="35"/>
      <c r="F3" s="36"/>
      <c r="G3" s="44"/>
      <c r="H3" s="35"/>
    </row>
    <row r="4" spans="1:8" ht="39.450000000000003" customHeight="1" x14ac:dyDescent="0.3">
      <c r="A4" s="34" t="s">
        <v>105</v>
      </c>
      <c r="B4" s="3"/>
      <c r="C4" s="3"/>
      <c r="D4" s="4"/>
      <c r="E4" s="35"/>
      <c r="F4" s="36"/>
      <c r="G4" s="44"/>
      <c r="H4" s="68"/>
    </row>
    <row r="5" spans="1:8" ht="39.450000000000003" customHeight="1" x14ac:dyDescent="0.3">
      <c r="A5" s="34" t="s">
        <v>106</v>
      </c>
      <c r="B5" s="3"/>
      <c r="C5" s="3"/>
      <c r="D5" s="4"/>
      <c r="E5" s="35"/>
      <c r="F5" s="36"/>
      <c r="G5" s="44"/>
      <c r="H5" s="35"/>
    </row>
    <row r="6" spans="1:8" ht="39.450000000000003" customHeight="1" x14ac:dyDescent="0.3">
      <c r="A6" s="34" t="s">
        <v>107</v>
      </c>
      <c r="B6" s="3"/>
      <c r="C6" s="3"/>
      <c r="D6" s="4"/>
      <c r="E6" s="35"/>
      <c r="F6" s="36"/>
      <c r="G6" s="44"/>
      <c r="H6" s="68"/>
    </row>
    <row r="7" spans="1:8" ht="39.450000000000003" customHeight="1" x14ac:dyDescent="0.3">
      <c r="A7" s="34" t="s">
        <v>108</v>
      </c>
      <c r="B7" s="3"/>
      <c r="C7" s="3"/>
      <c r="D7" s="4"/>
      <c r="E7" s="35"/>
      <c r="F7" s="36"/>
      <c r="G7" s="44"/>
      <c r="H7" s="35"/>
    </row>
    <row r="8" spans="1:8" ht="39.450000000000003" customHeight="1" x14ac:dyDescent="0.3">
      <c r="A8" s="34" t="s">
        <v>109</v>
      </c>
      <c r="B8" s="3"/>
      <c r="C8" s="3"/>
      <c r="D8" s="4"/>
      <c r="E8" s="35"/>
      <c r="F8" s="36"/>
      <c r="G8" s="44"/>
      <c r="H8" s="68"/>
    </row>
    <row r="9" spans="1:8" ht="39.450000000000003" customHeight="1" x14ac:dyDescent="0.3">
      <c r="A9" s="34" t="s">
        <v>110</v>
      </c>
      <c r="B9" s="3"/>
      <c r="C9" s="3"/>
      <c r="D9" s="4"/>
      <c r="E9" s="35"/>
      <c r="F9" s="36"/>
      <c r="G9" s="44"/>
      <c r="H9" s="35"/>
    </row>
    <row r="10" spans="1:8" ht="39.450000000000003" customHeight="1" x14ac:dyDescent="0.3">
      <c r="A10" s="34" t="s">
        <v>111</v>
      </c>
      <c r="B10" s="3"/>
      <c r="C10" s="3"/>
      <c r="D10" s="4"/>
      <c r="E10" s="35"/>
      <c r="F10" s="36"/>
      <c r="G10" s="44"/>
      <c r="H10" s="68"/>
    </row>
    <row r="11" spans="1:8" ht="39.450000000000003" customHeight="1" x14ac:dyDescent="0.3">
      <c r="A11" s="34" t="s">
        <v>112</v>
      </c>
      <c r="B11" s="3"/>
      <c r="C11" s="3"/>
      <c r="D11" s="4"/>
      <c r="E11" s="35"/>
      <c r="F11" s="36"/>
      <c r="G11" s="44"/>
      <c r="H11" s="40"/>
    </row>
    <row r="12" spans="1:8" ht="39.450000000000003" customHeight="1" x14ac:dyDescent="0.3">
      <c r="A12" s="34" t="s">
        <v>113</v>
      </c>
      <c r="B12" s="38"/>
      <c r="C12" s="38"/>
      <c r="D12" s="39"/>
      <c r="E12" s="40"/>
      <c r="F12" s="41"/>
      <c r="G12" s="45"/>
      <c r="H12" s="68"/>
    </row>
  </sheetData>
  <phoneticPr fontId="2" type="noConversion"/>
  <conditionalFormatting sqref="B2:B12">
    <cfRule type="cellIs" dxfId="131" priority="7" operator="equal">
      <formula>"Low"</formula>
    </cfRule>
    <cfRule type="cellIs" dxfId="130" priority="8" operator="equal">
      <formula>"Medium"</formula>
    </cfRule>
    <cfRule type="cellIs" dxfId="129" priority="9" operator="equal">
      <formula>"High"</formula>
    </cfRule>
  </conditionalFormatting>
  <conditionalFormatting sqref="C2:C12">
    <cfRule type="cellIs" dxfId="128" priority="4" operator="equal">
      <formula>"Low"</formula>
    </cfRule>
    <cfRule type="cellIs" dxfId="127" priority="5" operator="equal">
      <formula>"Medium"</formula>
    </cfRule>
    <cfRule type="cellIs" dxfId="126" priority="6" operator="equal">
      <formula>"High"</formula>
    </cfRule>
  </conditionalFormatting>
  <pageMargins left="0.7" right="0.7" top="0.75" bottom="0.75" header="0.3" footer="0.3"/>
  <pageSetup paperSize="9" orientation="portrait" verticalDpi="0" r:id="rId1"/>
  <ignoredErrors>
    <ignoredError sqref="D3:D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E25586F9-CAA1-4445-880B-751B584E93CE}">
            <xm:f>Lists!$C$4</xm:f>
            <x14:dxf>
              <font>
                <color auto="1"/>
              </font>
              <fill>
                <patternFill>
                  <bgColor rgb="FFFF3300"/>
                </patternFill>
              </fill>
            </x14:dxf>
          </x14:cfRule>
          <x14:cfRule type="cellIs" priority="2" operator="equal" id="{C84EA5CD-591D-431E-B973-92792FA85B8B}">
            <xm:f>Lists!$C$3</xm:f>
            <x14:dxf>
              <font>
                <color auto="1"/>
              </font>
              <fill>
                <patternFill>
                  <bgColor rgb="FFFFC000"/>
                </patternFill>
              </fill>
            </x14:dxf>
          </x14:cfRule>
          <x14:cfRule type="cellIs" priority="3" operator="equal" id="{AC3899B8-D606-407F-9D3E-17A5D3A8CF0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9D385B-5277-4188-8149-3A6DBAEEDC11}">
          <x14:formula1>
            <xm:f>Lists!$A$2:$A$4</xm:f>
          </x14:formula1>
          <xm:sqref>B2:B50</xm:sqref>
        </x14:dataValidation>
        <x14:dataValidation type="list" allowBlank="1" showInputMessage="1" showErrorMessage="1" xr:uid="{A1685684-609C-4FDA-BD18-FC32FA57137B}">
          <x14:formula1>
            <xm:f>Lists!$B$2:$B$4</xm:f>
          </x14:formula1>
          <xm:sqref>C2:C50</xm:sqref>
        </x14:dataValidation>
        <x14:dataValidation type="list" allowBlank="1" showInputMessage="1" showErrorMessage="1" xr:uid="{245DFD4D-70F5-4110-89A7-549743973AC8}">
          <x14:formula1>
            <xm:f>Lists!$C$2:$C$4</xm:f>
          </x14:formula1>
          <xm:sqref>D3:D50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F23D-107C-4F00-B981-EB649FDE9444}">
  <dimension ref="A1:H12"/>
  <sheetViews>
    <sheetView workbookViewId="0">
      <pane ySplit="1" topLeftCell="A5" activePane="bottomLeft" state="frozen"/>
      <selection pane="bottomLeft" activeCell="E11" sqref="E11"/>
    </sheetView>
  </sheetViews>
  <sheetFormatPr defaultColWidth="9" defaultRowHeight="39.450000000000003" customHeight="1" x14ac:dyDescent="0.3"/>
  <cols>
    <col min="1" max="1" width="74.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153" customHeight="1" x14ac:dyDescent="0.3">
      <c r="A1" s="30" t="s">
        <v>38</v>
      </c>
      <c r="B1" s="31" t="s">
        <v>8</v>
      </c>
      <c r="C1" s="31" t="s">
        <v>9</v>
      </c>
      <c r="D1" s="31" t="s">
        <v>10</v>
      </c>
      <c r="E1" s="31" t="s">
        <v>39</v>
      </c>
      <c r="F1" s="31" t="s">
        <v>40</v>
      </c>
      <c r="G1" s="42" t="s">
        <v>41</v>
      </c>
      <c r="H1" s="70" t="s">
        <v>42</v>
      </c>
    </row>
    <row r="2" spans="1:8" s="32" customFormat="1" ht="39.450000000000003" customHeight="1" x14ac:dyDescent="0.3">
      <c r="A2" s="33" t="s">
        <v>185</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114</v>
      </c>
      <c r="B3" s="3"/>
      <c r="C3" s="3"/>
      <c r="D3" s="4"/>
      <c r="E3" s="35"/>
      <c r="F3" s="36"/>
      <c r="G3" s="44"/>
      <c r="H3" s="35"/>
    </row>
    <row r="4" spans="1:8" ht="39.450000000000003" customHeight="1" x14ac:dyDescent="0.3">
      <c r="A4" s="34" t="s">
        <v>115</v>
      </c>
      <c r="B4" s="3"/>
      <c r="C4" s="3"/>
      <c r="D4" s="4"/>
      <c r="E4" s="35"/>
      <c r="F4" s="36"/>
      <c r="G4" s="44"/>
      <c r="H4" s="68"/>
    </row>
    <row r="5" spans="1:8" ht="39.450000000000003" customHeight="1" x14ac:dyDescent="0.3">
      <c r="A5" s="34" t="s">
        <v>116</v>
      </c>
      <c r="B5" s="3"/>
      <c r="C5" s="3"/>
      <c r="D5" s="4"/>
      <c r="E5" s="35"/>
      <c r="F5" s="36"/>
      <c r="G5" s="44"/>
      <c r="H5" s="35"/>
    </row>
    <row r="6" spans="1:8" ht="39.450000000000003" customHeight="1" x14ac:dyDescent="0.3">
      <c r="A6" s="34" t="s">
        <v>117</v>
      </c>
      <c r="B6" s="3"/>
      <c r="C6" s="3"/>
      <c r="D6" s="4"/>
      <c r="E6" s="35"/>
      <c r="F6" s="36"/>
      <c r="G6" s="44"/>
      <c r="H6" s="68"/>
    </row>
    <row r="7" spans="1:8" ht="39.450000000000003" customHeight="1" x14ac:dyDescent="0.3">
      <c r="A7" s="34" t="s">
        <v>118</v>
      </c>
      <c r="B7" s="3"/>
      <c r="C7" s="3"/>
      <c r="D7" s="4"/>
      <c r="E7" s="35"/>
      <c r="F7" s="36"/>
      <c r="G7" s="44"/>
      <c r="H7" s="35"/>
    </row>
    <row r="8" spans="1:8" ht="39.450000000000003" customHeight="1" x14ac:dyDescent="0.3">
      <c r="A8" s="34" t="s">
        <v>119</v>
      </c>
      <c r="B8" s="3"/>
      <c r="C8" s="3"/>
      <c r="D8" s="4"/>
      <c r="E8" s="35"/>
      <c r="F8" s="36"/>
      <c r="G8" s="44"/>
      <c r="H8" s="68"/>
    </row>
    <row r="9" spans="1:8" ht="39.450000000000003" customHeight="1" x14ac:dyDescent="0.3">
      <c r="A9" s="34" t="s">
        <v>120</v>
      </c>
      <c r="B9" s="3"/>
      <c r="C9" s="3"/>
      <c r="D9" s="4"/>
      <c r="E9" s="35"/>
      <c r="F9" s="36"/>
      <c r="G9" s="44"/>
      <c r="H9" s="35"/>
    </row>
    <row r="10" spans="1:8" ht="39.450000000000003" customHeight="1" x14ac:dyDescent="0.3">
      <c r="A10" s="34" t="s">
        <v>121</v>
      </c>
      <c r="B10" s="3"/>
      <c r="C10" s="3"/>
      <c r="D10" s="4"/>
      <c r="E10" s="35"/>
      <c r="F10" s="36"/>
      <c r="G10" s="44"/>
      <c r="H10" s="68"/>
    </row>
    <row r="11" spans="1:8" ht="39.450000000000003" customHeight="1" x14ac:dyDescent="0.3">
      <c r="A11" s="34" t="s">
        <v>122</v>
      </c>
      <c r="B11" s="3"/>
      <c r="C11" s="3"/>
      <c r="D11" s="4"/>
      <c r="E11" s="35"/>
      <c r="F11" s="36"/>
      <c r="G11" s="44"/>
      <c r="H11" s="40"/>
    </row>
    <row r="12" spans="1:8" ht="39.450000000000003" customHeight="1" x14ac:dyDescent="0.3">
      <c r="A12" s="34" t="s">
        <v>123</v>
      </c>
      <c r="B12" s="38"/>
      <c r="C12" s="38"/>
      <c r="D12" s="39"/>
      <c r="E12" s="40"/>
      <c r="F12" s="41"/>
      <c r="G12" s="45"/>
      <c r="H12" s="68"/>
    </row>
  </sheetData>
  <phoneticPr fontId="2" type="noConversion"/>
  <conditionalFormatting sqref="B2:B12">
    <cfRule type="cellIs" dxfId="109" priority="7" operator="equal">
      <formula>"Low"</formula>
    </cfRule>
    <cfRule type="cellIs" dxfId="108" priority="8" operator="equal">
      <formula>"Medium"</formula>
    </cfRule>
    <cfRule type="cellIs" dxfId="107" priority="9" operator="equal">
      <formula>"High"</formula>
    </cfRule>
  </conditionalFormatting>
  <conditionalFormatting sqref="C2:C12">
    <cfRule type="cellIs" dxfId="106" priority="4" operator="equal">
      <formula>"Low"</formula>
    </cfRule>
    <cfRule type="cellIs" dxfId="105" priority="5" operator="equal">
      <formula>"Medium"</formula>
    </cfRule>
    <cfRule type="cellIs" dxfId="104" priority="6" operator="equal">
      <formula>"High"</formula>
    </cfRule>
  </conditionalFormatting>
  <pageMargins left="0.7" right="0.7" top="0.75" bottom="0.75" header="0.3" footer="0.3"/>
  <pageSetup paperSize="9" orientation="portrait" verticalDpi="0" r:id="rId1"/>
  <ignoredErrors>
    <ignoredError sqref="D3:D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A0B6CAAB-6ECE-4376-B036-E12192B2E3B1}">
            <xm:f>Lists!$C$4</xm:f>
            <x14:dxf>
              <font>
                <color auto="1"/>
              </font>
              <fill>
                <patternFill>
                  <bgColor rgb="FFFF3300"/>
                </patternFill>
              </fill>
            </x14:dxf>
          </x14:cfRule>
          <x14:cfRule type="cellIs" priority="2" operator="equal" id="{EF6BB6C2-FB8E-48DF-B702-1055EC82BEA3}">
            <xm:f>Lists!$C$3</xm:f>
            <x14:dxf>
              <font>
                <color auto="1"/>
              </font>
              <fill>
                <patternFill>
                  <bgColor rgb="FFFFC000"/>
                </patternFill>
              </fill>
            </x14:dxf>
          </x14:cfRule>
          <x14:cfRule type="cellIs" priority="3" operator="equal" id="{795B69FA-9696-41CA-AF8B-C3614C4E35F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57A2BA8-B9E6-4962-8816-4B0ED65F449F}">
          <x14:formula1>
            <xm:f>Lists!$C$2:$C$4</xm:f>
          </x14:formula1>
          <xm:sqref>D3:D50</xm:sqref>
        </x14:dataValidation>
        <x14:dataValidation type="list" allowBlank="1" showInputMessage="1" showErrorMessage="1" xr:uid="{BD5011A2-D664-4F19-B70C-E898907598B0}">
          <x14:formula1>
            <xm:f>Lists!$B$2:$B$4</xm:f>
          </x14:formula1>
          <xm:sqref>C2:C50</xm:sqref>
        </x14:dataValidation>
        <x14:dataValidation type="list" allowBlank="1" showInputMessage="1" showErrorMessage="1" xr:uid="{21BD6A11-68F1-4246-84E0-BE8F7A569344}">
          <x14:formula1>
            <xm:f>Lists!$A$2:$A$4</xm:f>
          </x14:formula1>
          <xm:sqref>B2:B50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5CA3-6C45-44A3-8C39-A27FA4406C6B}">
  <dimension ref="A1:H12"/>
  <sheetViews>
    <sheetView workbookViewId="0">
      <pane ySplit="1" topLeftCell="A2" activePane="bottomLeft" state="frozen"/>
      <selection pane="bottomLeft" activeCell="E6" sqref="E6"/>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9.25" customHeight="1" x14ac:dyDescent="0.3">
      <c r="A1" s="30" t="s">
        <v>187</v>
      </c>
      <c r="B1" s="31" t="s">
        <v>8</v>
      </c>
      <c r="C1" s="31" t="s">
        <v>9</v>
      </c>
      <c r="D1" s="31" t="s">
        <v>10</v>
      </c>
      <c r="E1" s="31" t="s">
        <v>39</v>
      </c>
      <c r="F1" s="31" t="s">
        <v>40</v>
      </c>
      <c r="G1" s="42" t="s">
        <v>41</v>
      </c>
      <c r="H1" s="70" t="s">
        <v>42</v>
      </c>
    </row>
    <row r="2" spans="1:8" s="32" customFormat="1" ht="39.450000000000003" customHeight="1" x14ac:dyDescent="0.3">
      <c r="A2" s="33" t="s">
        <v>185</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124</v>
      </c>
      <c r="B3" s="3"/>
      <c r="C3" s="3"/>
      <c r="D3" s="4"/>
      <c r="E3" s="35"/>
      <c r="F3" s="36"/>
      <c r="G3" s="44"/>
      <c r="H3" s="35"/>
    </row>
    <row r="4" spans="1:8" ht="39.450000000000003" customHeight="1" x14ac:dyDescent="0.3">
      <c r="A4" s="34" t="s">
        <v>125</v>
      </c>
      <c r="B4" s="3"/>
      <c r="C4" s="3"/>
      <c r="D4" s="4"/>
      <c r="E4" s="35"/>
      <c r="F4" s="36"/>
      <c r="G4" s="44"/>
      <c r="H4" s="68"/>
    </row>
    <row r="5" spans="1:8" ht="39.450000000000003" customHeight="1" x14ac:dyDescent="0.3">
      <c r="A5" s="34" t="s">
        <v>126</v>
      </c>
      <c r="B5" s="3"/>
      <c r="C5" s="3"/>
      <c r="D5" s="4"/>
      <c r="E5" s="35"/>
      <c r="F5" s="36"/>
      <c r="G5" s="44"/>
      <c r="H5" s="35"/>
    </row>
    <row r="6" spans="1:8" ht="39.450000000000003" customHeight="1" x14ac:dyDescent="0.3">
      <c r="A6" s="34" t="s">
        <v>127</v>
      </c>
      <c r="B6" s="3"/>
      <c r="C6" s="3"/>
      <c r="D6" s="4"/>
      <c r="E6" s="35"/>
      <c r="F6" s="36"/>
      <c r="G6" s="44"/>
      <c r="H6" s="68"/>
    </row>
    <row r="7" spans="1:8" ht="39.450000000000003" customHeight="1" x14ac:dyDescent="0.3">
      <c r="A7" s="34" t="s">
        <v>128</v>
      </c>
      <c r="B7" s="3"/>
      <c r="C7" s="3"/>
      <c r="D7" s="4"/>
      <c r="E7" s="35"/>
      <c r="F7" s="36"/>
      <c r="G7" s="44"/>
      <c r="H7" s="35"/>
    </row>
    <row r="8" spans="1:8" ht="39.450000000000003" customHeight="1" x14ac:dyDescent="0.3">
      <c r="A8" s="34" t="s">
        <v>129</v>
      </c>
      <c r="B8" s="3"/>
      <c r="C8" s="3"/>
      <c r="D8" s="4"/>
      <c r="E8" s="35"/>
      <c r="F8" s="36"/>
      <c r="G8" s="44"/>
      <c r="H8" s="68"/>
    </row>
    <row r="9" spans="1:8" ht="39.450000000000003" customHeight="1" x14ac:dyDescent="0.3">
      <c r="A9" s="34" t="s">
        <v>130</v>
      </c>
      <c r="B9" s="3"/>
      <c r="C9" s="3"/>
      <c r="D9" s="4"/>
      <c r="E9" s="35"/>
      <c r="F9" s="36"/>
      <c r="G9" s="44"/>
      <c r="H9" s="35"/>
    </row>
    <row r="10" spans="1:8" ht="39.450000000000003" customHeight="1" x14ac:dyDescent="0.3">
      <c r="A10" s="34" t="s">
        <v>131</v>
      </c>
      <c r="B10" s="3"/>
      <c r="C10" s="3"/>
      <c r="D10" s="4"/>
      <c r="E10" s="35"/>
      <c r="F10" s="36"/>
      <c r="G10" s="44"/>
      <c r="H10" s="68"/>
    </row>
    <row r="11" spans="1:8" ht="39.450000000000003" customHeight="1" x14ac:dyDescent="0.3">
      <c r="A11" s="34" t="s">
        <v>132</v>
      </c>
      <c r="B11" s="3"/>
      <c r="C11" s="3"/>
      <c r="D11" s="4"/>
      <c r="E11" s="35"/>
      <c r="F11" s="36"/>
      <c r="G11" s="44"/>
      <c r="H11" s="40"/>
    </row>
    <row r="12" spans="1:8" ht="39.450000000000003" customHeight="1" x14ac:dyDescent="0.3">
      <c r="A12" s="34" t="s">
        <v>133</v>
      </c>
      <c r="B12" s="38"/>
      <c r="C12" s="38"/>
      <c r="D12" s="39"/>
      <c r="E12" s="40"/>
      <c r="F12" s="41"/>
      <c r="G12" s="45"/>
      <c r="H12" s="68"/>
    </row>
  </sheetData>
  <phoneticPr fontId="2" type="noConversion"/>
  <conditionalFormatting sqref="B2:B12">
    <cfRule type="cellIs" dxfId="87" priority="7" operator="equal">
      <formula>"Low"</formula>
    </cfRule>
    <cfRule type="cellIs" dxfId="86" priority="8" operator="equal">
      <formula>"Medium"</formula>
    </cfRule>
    <cfRule type="cellIs" dxfId="85" priority="9" operator="equal">
      <formula>"High"</formula>
    </cfRule>
  </conditionalFormatting>
  <conditionalFormatting sqref="C2:C12">
    <cfRule type="cellIs" dxfId="84" priority="4" operator="equal">
      <formula>"Low"</formula>
    </cfRule>
    <cfRule type="cellIs" dxfId="83" priority="5" operator="equal">
      <formula>"Medium"</formula>
    </cfRule>
    <cfRule type="cellIs" dxfId="82"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099D0FF-B47D-48EC-9981-0B66566EA7F2}">
            <xm:f>Lists!$C$4</xm:f>
            <x14:dxf>
              <font>
                <color auto="1"/>
              </font>
              <fill>
                <patternFill>
                  <bgColor rgb="FFFF3300"/>
                </patternFill>
              </fill>
            </x14:dxf>
          </x14:cfRule>
          <x14:cfRule type="cellIs" priority="2" operator="equal" id="{E84D39E1-FEE9-4A46-86A5-C225D46E9D96}">
            <xm:f>Lists!$C$3</xm:f>
            <x14:dxf>
              <font>
                <color auto="1"/>
              </font>
              <fill>
                <patternFill>
                  <bgColor rgb="FFFFC000"/>
                </patternFill>
              </fill>
            </x14:dxf>
          </x14:cfRule>
          <x14:cfRule type="cellIs" priority="3" operator="equal" id="{144BC576-ADFD-4C99-B9E2-356DBE15DB2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C57A056-7804-4B99-B82A-2CBF62D85333}">
          <x14:formula1>
            <xm:f>Lists!$A$2:$A$4</xm:f>
          </x14:formula1>
          <xm:sqref>B2:B50</xm:sqref>
        </x14:dataValidation>
        <x14:dataValidation type="list" allowBlank="1" showInputMessage="1" showErrorMessage="1" xr:uid="{14A211B0-2438-4E45-A40B-FFDD0C38E26C}">
          <x14:formula1>
            <xm:f>Lists!$B$2:$B$4</xm:f>
          </x14:formula1>
          <xm:sqref>C2:C50</xm:sqref>
        </x14:dataValidation>
        <x14:dataValidation type="list" allowBlank="1" showInputMessage="1" showErrorMessage="1" xr:uid="{0EE50A76-7086-4D34-BAEC-8D8A09DE0258}">
          <x14:formula1>
            <xm:f>Lists!$C$2:$C$4</xm:f>
          </x14:formula1>
          <xm:sqref>D3:D50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CEEEC-5CEE-4BF7-85FE-3AF619F94344}">
  <dimension ref="A1:H12"/>
  <sheetViews>
    <sheetView workbookViewId="0">
      <pane ySplit="1" topLeftCell="A2" activePane="bottomLeft" state="frozen"/>
      <selection pane="bottomLeft" activeCell="D3" sqref="D3:D12"/>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9.25" customHeight="1" x14ac:dyDescent="0.3">
      <c r="A1" s="30" t="s">
        <v>182</v>
      </c>
      <c r="B1" s="31" t="s">
        <v>8</v>
      </c>
      <c r="C1" s="31" t="s">
        <v>9</v>
      </c>
      <c r="D1" s="31" t="s">
        <v>10</v>
      </c>
      <c r="E1" s="31" t="s">
        <v>39</v>
      </c>
      <c r="F1" s="31" t="s">
        <v>40</v>
      </c>
      <c r="G1" s="42" t="s">
        <v>41</v>
      </c>
      <c r="H1" s="70" t="s">
        <v>42</v>
      </c>
    </row>
    <row r="2" spans="1:8" s="32" customFormat="1" ht="39.450000000000003" customHeight="1" x14ac:dyDescent="0.3">
      <c r="A2" s="33" t="s">
        <v>185</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134</v>
      </c>
      <c r="B3" s="3"/>
      <c r="C3" s="3"/>
      <c r="D3" s="4"/>
      <c r="E3" s="35"/>
      <c r="F3" s="36"/>
      <c r="G3" s="44"/>
      <c r="H3" s="35"/>
    </row>
    <row r="4" spans="1:8" ht="39.450000000000003" customHeight="1" x14ac:dyDescent="0.3">
      <c r="A4" s="34" t="s">
        <v>135</v>
      </c>
      <c r="B4" s="3"/>
      <c r="C4" s="3"/>
      <c r="D4" s="4"/>
      <c r="E4" s="35"/>
      <c r="F4" s="36"/>
      <c r="G4" s="44"/>
      <c r="H4" s="68"/>
    </row>
    <row r="5" spans="1:8" ht="39.450000000000003" customHeight="1" x14ac:dyDescent="0.3">
      <c r="A5" s="34" t="s">
        <v>136</v>
      </c>
      <c r="B5" s="3"/>
      <c r="C5" s="3"/>
      <c r="D5" s="4"/>
      <c r="E5" s="35"/>
      <c r="F5" s="36"/>
      <c r="G5" s="44"/>
      <c r="H5" s="35"/>
    </row>
    <row r="6" spans="1:8" ht="39.450000000000003" customHeight="1" x14ac:dyDescent="0.3">
      <c r="A6" s="34" t="s">
        <v>137</v>
      </c>
      <c r="B6" s="3"/>
      <c r="C6" s="3"/>
      <c r="D6" s="4"/>
      <c r="E6" s="35"/>
      <c r="F6" s="36"/>
      <c r="G6" s="44"/>
      <c r="H6" s="68"/>
    </row>
    <row r="7" spans="1:8" ht="39.450000000000003" customHeight="1" x14ac:dyDescent="0.3">
      <c r="A7" s="34" t="s">
        <v>138</v>
      </c>
      <c r="B7" s="3"/>
      <c r="C7" s="3"/>
      <c r="D7" s="4"/>
      <c r="E7" s="35"/>
      <c r="F7" s="36"/>
      <c r="G7" s="44"/>
      <c r="H7" s="35"/>
    </row>
    <row r="8" spans="1:8" ht="39.450000000000003" customHeight="1" x14ac:dyDescent="0.3">
      <c r="A8" s="34" t="s">
        <v>139</v>
      </c>
      <c r="B8" s="3"/>
      <c r="C8" s="3"/>
      <c r="D8" s="4"/>
      <c r="E8" s="35"/>
      <c r="F8" s="36"/>
      <c r="G8" s="44"/>
      <c r="H8" s="68"/>
    </row>
    <row r="9" spans="1:8" ht="39.450000000000003" customHeight="1" x14ac:dyDescent="0.3">
      <c r="A9" s="34" t="s">
        <v>140</v>
      </c>
      <c r="B9" s="3"/>
      <c r="C9" s="3"/>
      <c r="D9" s="4"/>
      <c r="E9" s="35"/>
      <c r="F9" s="36"/>
      <c r="G9" s="44"/>
      <c r="H9" s="35"/>
    </row>
    <row r="10" spans="1:8" ht="39.450000000000003" customHeight="1" x14ac:dyDescent="0.3">
      <c r="A10" s="34" t="s">
        <v>141</v>
      </c>
      <c r="B10" s="3"/>
      <c r="C10" s="3"/>
      <c r="D10" s="4"/>
      <c r="E10" s="35"/>
      <c r="F10" s="36"/>
      <c r="G10" s="44"/>
      <c r="H10" s="68"/>
    </row>
    <row r="11" spans="1:8" ht="39.450000000000003" customHeight="1" x14ac:dyDescent="0.3">
      <c r="A11" s="34" t="s">
        <v>142</v>
      </c>
      <c r="B11" s="3"/>
      <c r="C11" s="3"/>
      <c r="D11" s="4"/>
      <c r="E11" s="35"/>
      <c r="F11" s="36"/>
      <c r="G11" s="44"/>
      <c r="H11" s="40"/>
    </row>
    <row r="12" spans="1:8" ht="39.450000000000003" customHeight="1" x14ac:dyDescent="0.3">
      <c r="A12" s="34" t="s">
        <v>143</v>
      </c>
      <c r="B12" s="38"/>
      <c r="C12" s="38"/>
      <c r="D12" s="39"/>
      <c r="E12" s="40"/>
      <c r="F12" s="41"/>
      <c r="G12" s="45"/>
      <c r="H12" s="68"/>
    </row>
  </sheetData>
  <phoneticPr fontId="2" type="noConversion"/>
  <conditionalFormatting sqref="B2:B12">
    <cfRule type="cellIs" dxfId="65" priority="7" operator="equal">
      <formula>"Low"</formula>
    </cfRule>
    <cfRule type="cellIs" dxfId="64" priority="8" operator="equal">
      <formula>"Medium"</formula>
    </cfRule>
    <cfRule type="cellIs" dxfId="63" priority="9" operator="equal">
      <formula>"High"</formula>
    </cfRule>
  </conditionalFormatting>
  <conditionalFormatting sqref="C2:C12">
    <cfRule type="cellIs" dxfId="62" priority="4" operator="equal">
      <formula>"Low"</formula>
    </cfRule>
    <cfRule type="cellIs" dxfId="61" priority="5" operator="equal">
      <formula>"Medium"</formula>
    </cfRule>
    <cfRule type="cellIs" dxfId="60"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6EFA8594-E921-4948-AA30-BE3E0A0ADE72}">
            <xm:f>Lists!$C$4</xm:f>
            <x14:dxf>
              <font>
                <color auto="1"/>
              </font>
              <fill>
                <patternFill>
                  <bgColor rgb="FFFF3300"/>
                </patternFill>
              </fill>
            </x14:dxf>
          </x14:cfRule>
          <x14:cfRule type="cellIs" priority="2" operator="equal" id="{76CCD267-4F40-40A3-8787-64DDC4D5AC89}">
            <xm:f>Lists!$C$3</xm:f>
            <x14:dxf>
              <font>
                <color auto="1"/>
              </font>
              <fill>
                <patternFill>
                  <bgColor rgb="FFFFC000"/>
                </patternFill>
              </fill>
            </x14:dxf>
          </x14:cfRule>
          <x14:cfRule type="cellIs" priority="3" operator="equal" id="{5B5048A5-2C85-460D-B178-8EED616A0CC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225A18-7A70-4EDA-9126-C33BE0183063}">
          <x14:formula1>
            <xm:f>Lists!$C$2:$C$4</xm:f>
          </x14:formula1>
          <xm:sqref>D3:D50</xm:sqref>
        </x14:dataValidation>
        <x14:dataValidation type="list" allowBlank="1" showInputMessage="1" showErrorMessage="1" xr:uid="{81BF4CFE-45AA-4E91-AF99-3E18A01AC31B}">
          <x14:formula1>
            <xm:f>Lists!$B$2:$B$4</xm:f>
          </x14:formula1>
          <xm:sqref>C2:C50</xm:sqref>
        </x14:dataValidation>
        <x14:dataValidation type="list" allowBlank="1" showInputMessage="1" showErrorMessage="1" xr:uid="{361555BC-2DB0-4039-BCA0-6428F1FD93CD}">
          <x14:formula1>
            <xm:f>Lists!$A$2:$A$4</xm:f>
          </x14:formula1>
          <xm:sqref>B2:B50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D1FB9-9136-4D5B-98BC-41DC67CCEDC0}">
  <dimension ref="A1:H12"/>
  <sheetViews>
    <sheetView workbookViewId="0">
      <pane ySplit="1" topLeftCell="A5" activePane="bottomLeft" state="frozen"/>
      <selection pane="bottomLeft" activeCell="F9" sqref="F9"/>
    </sheetView>
  </sheetViews>
  <sheetFormatPr defaultColWidth="9" defaultRowHeight="39.450000000000003" customHeight="1" x14ac:dyDescent="0.3"/>
  <cols>
    <col min="1" max="1" width="63.218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135.44999999999999" customHeight="1" x14ac:dyDescent="0.3">
      <c r="A1" s="30" t="s">
        <v>38</v>
      </c>
      <c r="B1" s="31" t="s">
        <v>8</v>
      </c>
      <c r="C1" s="31" t="s">
        <v>9</v>
      </c>
      <c r="D1" s="31" t="s">
        <v>10</v>
      </c>
      <c r="E1" s="31" t="s">
        <v>39</v>
      </c>
      <c r="F1" s="31" t="s">
        <v>40</v>
      </c>
      <c r="G1" s="42" t="s">
        <v>41</v>
      </c>
      <c r="H1" s="70" t="s">
        <v>42</v>
      </c>
    </row>
    <row r="2" spans="1:8" s="32" customFormat="1" ht="39.450000000000003" customHeight="1" x14ac:dyDescent="0.3">
      <c r="A2" s="33" t="s">
        <v>185</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144</v>
      </c>
      <c r="B3" s="3"/>
      <c r="C3" s="3"/>
      <c r="D3" s="4"/>
      <c r="E3" s="35"/>
      <c r="F3" s="36"/>
      <c r="G3" s="44"/>
      <c r="H3" s="35"/>
    </row>
    <row r="4" spans="1:8" ht="39.450000000000003" customHeight="1" x14ac:dyDescent="0.3">
      <c r="A4" s="34" t="s">
        <v>145</v>
      </c>
      <c r="B4" s="3"/>
      <c r="C4" s="3"/>
      <c r="D4" s="4"/>
      <c r="E4" s="35"/>
      <c r="F4" s="36"/>
      <c r="G4" s="44"/>
      <c r="H4" s="68"/>
    </row>
    <row r="5" spans="1:8" ht="39.450000000000003" customHeight="1" x14ac:dyDescent="0.3">
      <c r="A5" s="34" t="s">
        <v>146</v>
      </c>
      <c r="B5" s="3"/>
      <c r="C5" s="3"/>
      <c r="D5" s="4"/>
      <c r="E5" s="35"/>
      <c r="F5" s="36"/>
      <c r="G5" s="44"/>
      <c r="H5" s="35"/>
    </row>
    <row r="6" spans="1:8" ht="39.450000000000003" customHeight="1" x14ac:dyDescent="0.3">
      <c r="A6" s="34" t="s">
        <v>147</v>
      </c>
      <c r="B6" s="3"/>
      <c r="C6" s="3"/>
      <c r="D6" s="4"/>
      <c r="E6" s="35"/>
      <c r="F6" s="36"/>
      <c r="G6" s="44"/>
      <c r="H6" s="68"/>
    </row>
    <row r="7" spans="1:8" ht="39.450000000000003" customHeight="1" x14ac:dyDescent="0.3">
      <c r="A7" s="34" t="s">
        <v>148</v>
      </c>
      <c r="B7" s="3"/>
      <c r="C7" s="3"/>
      <c r="D7" s="4"/>
      <c r="E7" s="35"/>
      <c r="F7" s="36"/>
      <c r="G7" s="44"/>
      <c r="H7" s="35"/>
    </row>
    <row r="8" spans="1:8" ht="39.450000000000003" customHeight="1" x14ac:dyDescent="0.3">
      <c r="A8" s="34" t="s">
        <v>149</v>
      </c>
      <c r="B8" s="3"/>
      <c r="C8" s="3"/>
      <c r="D8" s="4"/>
      <c r="E8" s="35"/>
      <c r="F8" s="36"/>
      <c r="G8" s="44"/>
      <c r="H8" s="68"/>
    </row>
    <row r="9" spans="1:8" ht="39.450000000000003" customHeight="1" x14ac:dyDescent="0.3">
      <c r="A9" s="34" t="s">
        <v>150</v>
      </c>
      <c r="B9" s="3"/>
      <c r="C9" s="3"/>
      <c r="D9" s="4"/>
      <c r="E9" s="35"/>
      <c r="F9" s="36"/>
      <c r="G9" s="44"/>
      <c r="H9" s="35"/>
    </row>
    <row r="10" spans="1:8" ht="39.450000000000003" customHeight="1" x14ac:dyDescent="0.3">
      <c r="A10" s="34" t="s">
        <v>151</v>
      </c>
      <c r="B10" s="3"/>
      <c r="C10" s="3"/>
      <c r="D10" s="4"/>
      <c r="E10" s="35"/>
      <c r="F10" s="36"/>
      <c r="G10" s="44"/>
      <c r="H10" s="68"/>
    </row>
    <row r="11" spans="1:8" ht="39.450000000000003" customHeight="1" x14ac:dyDescent="0.3">
      <c r="A11" s="34" t="s">
        <v>152</v>
      </c>
      <c r="B11" s="3"/>
      <c r="C11" s="3"/>
      <c r="D11" s="4"/>
      <c r="E11" s="35"/>
      <c r="F11" s="36"/>
      <c r="G11" s="44"/>
      <c r="H11" s="40"/>
    </row>
    <row r="12" spans="1:8" ht="39.450000000000003" customHeight="1" x14ac:dyDescent="0.3">
      <c r="A12" s="34" t="s">
        <v>153</v>
      </c>
      <c r="B12" s="38"/>
      <c r="C12" s="38"/>
      <c r="D12" s="39"/>
      <c r="E12" s="40"/>
      <c r="F12" s="41"/>
      <c r="G12" s="45"/>
      <c r="H12" s="68"/>
    </row>
  </sheetData>
  <phoneticPr fontId="2" type="noConversion"/>
  <conditionalFormatting sqref="B2:B12">
    <cfRule type="cellIs" dxfId="43" priority="7" operator="equal">
      <formula>"Low"</formula>
    </cfRule>
    <cfRule type="cellIs" dxfId="42" priority="8" operator="equal">
      <formula>"Medium"</formula>
    </cfRule>
    <cfRule type="cellIs" dxfId="41" priority="9" operator="equal">
      <formula>"High"</formula>
    </cfRule>
  </conditionalFormatting>
  <conditionalFormatting sqref="C2:C12">
    <cfRule type="cellIs" dxfId="40" priority="4" operator="equal">
      <formula>"Low"</formula>
    </cfRule>
    <cfRule type="cellIs" dxfId="39" priority="5" operator="equal">
      <formula>"Medium"</formula>
    </cfRule>
    <cfRule type="cellIs" dxfId="38" priority="6" operator="equal">
      <formula>"High"</formula>
    </cfRule>
  </conditionalFormatting>
  <pageMargins left="0.7" right="0.7" top="0.75" bottom="0.75" header="0.3" footer="0.3"/>
  <pageSetup paperSize="9" orientation="portrait" verticalDpi="0" r:id="rId1"/>
  <ignoredErrors>
    <ignoredError sqref="D3:D10 D11:D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8A4FB400-800F-427D-829D-402576C55E40}">
            <xm:f>Lists!$C$4</xm:f>
            <x14:dxf>
              <font>
                <color auto="1"/>
              </font>
              <fill>
                <patternFill>
                  <bgColor rgb="FFFF3300"/>
                </patternFill>
              </fill>
            </x14:dxf>
          </x14:cfRule>
          <x14:cfRule type="cellIs" priority="2" operator="equal" id="{602222DA-6CD3-4A26-A2D2-1BE14E2C6C70}">
            <xm:f>Lists!$C$3</xm:f>
            <x14:dxf>
              <font>
                <color auto="1"/>
              </font>
              <fill>
                <patternFill>
                  <bgColor rgb="FFFFC000"/>
                </patternFill>
              </fill>
            </x14:dxf>
          </x14:cfRule>
          <x14:cfRule type="cellIs" priority="3" operator="equal" id="{C7038EC6-C730-4CFF-A514-2622A84D402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A72D7FB-DA35-48ED-A1F4-EA9AEDBDBA6D}">
          <x14:formula1>
            <xm:f>Lists!$A$2:$A$4</xm:f>
          </x14:formula1>
          <xm:sqref>B2:B50</xm:sqref>
        </x14:dataValidation>
        <x14:dataValidation type="list" allowBlank="1" showInputMessage="1" showErrorMessage="1" xr:uid="{8A69E7C0-A4F9-4BED-8111-B1DAE8C3E96C}">
          <x14:formula1>
            <xm:f>Lists!$B$2:$B$4</xm:f>
          </x14:formula1>
          <xm:sqref>C2:C50</xm:sqref>
        </x14:dataValidation>
        <x14:dataValidation type="list" allowBlank="1" showInputMessage="1" showErrorMessage="1" xr:uid="{9D66407A-6A11-466D-84CC-A883E4518BE6}">
          <x14:formula1>
            <xm:f>Lists!$C$2:$C$4</xm:f>
          </x14:formula1>
          <xm:sqref>D3:D50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DA88-4A91-413E-B419-7536AA0110FA}">
  <dimension ref="A1:H12"/>
  <sheetViews>
    <sheetView workbookViewId="0">
      <pane ySplit="1" topLeftCell="A2" activePane="bottomLeft" state="frozen"/>
      <selection pane="bottomLeft" activeCell="B13" sqref="B13"/>
    </sheetView>
  </sheetViews>
  <sheetFormatPr defaultColWidth="9" defaultRowHeight="39.450000000000003" customHeight="1" x14ac:dyDescent="0.3"/>
  <cols>
    <col min="1" max="1" width="56.77734375" style="2" customWidth="1"/>
    <col min="2" max="3" width="12.218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2" customFormat="1" ht="59.25" customHeight="1" x14ac:dyDescent="0.3">
      <c r="A1" s="30" t="s">
        <v>188</v>
      </c>
      <c r="B1" s="31" t="s">
        <v>8</v>
      </c>
      <c r="C1" s="31" t="s">
        <v>9</v>
      </c>
      <c r="D1" s="31" t="s">
        <v>10</v>
      </c>
      <c r="E1" s="31" t="s">
        <v>39</v>
      </c>
      <c r="F1" s="31" t="s">
        <v>40</v>
      </c>
      <c r="G1" s="42" t="s">
        <v>41</v>
      </c>
      <c r="H1" s="70" t="s">
        <v>42</v>
      </c>
    </row>
    <row r="2" spans="1:8" s="32" customFormat="1" ht="39.450000000000003" customHeight="1" x14ac:dyDescent="0.3">
      <c r="A2" s="33" t="s">
        <v>185</v>
      </c>
      <c r="B2" s="24"/>
      <c r="C2" s="24"/>
      <c r="D2" s="25" t="str">
        <f t="shared" ref="D2" si="0">IF(COUNTIF(D3:D50,"Non Compliant")&gt;0,"Non Compliant",IF(COUNTIF(D3:D50,"Partially Compliant")&gt;0,"Partially Compliant","Fully Compliant"))</f>
        <v>Fully Compliant</v>
      </c>
      <c r="E2" s="26"/>
      <c r="F2" s="27"/>
      <c r="G2" s="43"/>
      <c r="H2" s="26"/>
    </row>
    <row r="3" spans="1:8" ht="39.450000000000003" customHeight="1" x14ac:dyDescent="0.3">
      <c r="A3" s="34" t="s">
        <v>154</v>
      </c>
      <c r="B3" s="3"/>
      <c r="C3" s="3"/>
      <c r="D3" s="4"/>
      <c r="E3" s="35"/>
      <c r="F3" s="36"/>
      <c r="G3" s="44"/>
      <c r="H3" s="35"/>
    </row>
    <row r="4" spans="1:8" ht="39.450000000000003" customHeight="1" x14ac:dyDescent="0.3">
      <c r="A4" s="34" t="s">
        <v>155</v>
      </c>
      <c r="B4" s="3"/>
      <c r="C4" s="3"/>
      <c r="D4" s="4"/>
      <c r="E4" s="35"/>
      <c r="F4" s="36"/>
      <c r="G4" s="44"/>
      <c r="H4" s="68"/>
    </row>
    <row r="5" spans="1:8" ht="39.450000000000003" customHeight="1" x14ac:dyDescent="0.3">
      <c r="A5" s="34" t="s">
        <v>156</v>
      </c>
      <c r="B5" s="3"/>
      <c r="C5" s="3"/>
      <c r="D5" s="4"/>
      <c r="E5" s="35"/>
      <c r="F5" s="36"/>
      <c r="G5" s="44"/>
      <c r="H5" s="35"/>
    </row>
    <row r="6" spans="1:8" ht="39.450000000000003" customHeight="1" x14ac:dyDescent="0.3">
      <c r="A6" s="34" t="s">
        <v>157</v>
      </c>
      <c r="B6" s="3"/>
      <c r="C6" s="3"/>
      <c r="D6" s="4"/>
      <c r="E6" s="35"/>
      <c r="F6" s="36"/>
      <c r="G6" s="44"/>
      <c r="H6" s="68"/>
    </row>
    <row r="7" spans="1:8" ht="39.450000000000003" customHeight="1" x14ac:dyDescent="0.3">
      <c r="A7" s="34" t="s">
        <v>158</v>
      </c>
      <c r="B7" s="3"/>
      <c r="C7" s="3"/>
      <c r="D7" s="4"/>
      <c r="E7" s="35"/>
      <c r="F7" s="36"/>
      <c r="G7" s="44"/>
      <c r="H7" s="35"/>
    </row>
    <row r="8" spans="1:8" ht="39.450000000000003" customHeight="1" x14ac:dyDescent="0.3">
      <c r="A8" s="34" t="s">
        <v>159</v>
      </c>
      <c r="B8" s="3"/>
      <c r="C8" s="3"/>
      <c r="D8" s="4"/>
      <c r="E8" s="35"/>
      <c r="F8" s="36"/>
      <c r="G8" s="44"/>
      <c r="H8" s="68"/>
    </row>
    <row r="9" spans="1:8" ht="39.450000000000003" customHeight="1" x14ac:dyDescent="0.3">
      <c r="A9" s="34" t="s">
        <v>160</v>
      </c>
      <c r="B9" s="3"/>
      <c r="C9" s="3"/>
      <c r="D9" s="4"/>
      <c r="E9" s="35"/>
      <c r="F9" s="36"/>
      <c r="G9" s="44"/>
      <c r="H9" s="35"/>
    </row>
    <row r="10" spans="1:8" ht="39.450000000000003" customHeight="1" x14ac:dyDescent="0.3">
      <c r="A10" s="34" t="s">
        <v>161</v>
      </c>
      <c r="B10" s="3"/>
      <c r="C10" s="3"/>
      <c r="D10" s="4"/>
      <c r="E10" s="35"/>
      <c r="F10" s="36"/>
      <c r="G10" s="44"/>
      <c r="H10" s="68"/>
    </row>
    <row r="11" spans="1:8" ht="39.450000000000003" customHeight="1" x14ac:dyDescent="0.3">
      <c r="A11" s="34" t="s">
        <v>162</v>
      </c>
      <c r="B11" s="3"/>
      <c r="C11" s="3"/>
      <c r="D11" s="4"/>
      <c r="E11" s="35"/>
      <c r="F11" s="36"/>
      <c r="G11" s="44"/>
      <c r="H11" s="40"/>
    </row>
    <row r="12" spans="1:8" ht="39.450000000000003" customHeight="1" x14ac:dyDescent="0.3">
      <c r="A12" s="34" t="s">
        <v>163</v>
      </c>
      <c r="B12" s="38"/>
      <c r="C12" s="38"/>
      <c r="D12" s="39"/>
      <c r="E12" s="40"/>
      <c r="F12" s="41"/>
      <c r="G12" s="45"/>
      <c r="H12" s="68"/>
    </row>
  </sheetData>
  <phoneticPr fontId="2" type="noConversion"/>
  <conditionalFormatting sqref="B2:B12">
    <cfRule type="cellIs" dxfId="21" priority="7" operator="equal">
      <formula>"Low"</formula>
    </cfRule>
    <cfRule type="cellIs" dxfId="20" priority="8" operator="equal">
      <formula>"Medium"</formula>
    </cfRule>
    <cfRule type="cellIs" dxfId="19" priority="9" operator="equal">
      <formula>"High"</formula>
    </cfRule>
  </conditionalFormatting>
  <conditionalFormatting sqref="C2:C12">
    <cfRule type="cellIs" dxfId="18" priority="4" operator="equal">
      <formula>"Low"</formula>
    </cfRule>
    <cfRule type="cellIs" dxfId="17" priority="5" operator="equal">
      <formula>"Medium"</formula>
    </cfRule>
    <cfRule type="cellIs" dxfId="16" priority="6" operator="equal">
      <formula>"High"</formula>
    </cfRule>
  </conditionalFormatting>
  <pageMargins left="0.7" right="0.7" top="0.75" bottom="0.75" header="0.3" footer="0.3"/>
  <pageSetup paperSize="9" orientation="portrait" verticalDpi="0" r:id="rId1"/>
  <ignoredErrors>
    <ignoredError sqref="D5:D12 D3:D4"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D5A0CF9-4EEE-41C0-A7A7-4DEBAD4D09F0}">
            <xm:f>Lists!$C$4</xm:f>
            <x14:dxf>
              <font>
                <color auto="1"/>
              </font>
              <fill>
                <patternFill>
                  <bgColor rgb="FFFF3300"/>
                </patternFill>
              </fill>
            </x14:dxf>
          </x14:cfRule>
          <x14:cfRule type="cellIs" priority="2" operator="equal" id="{29995A95-7551-4087-BBA8-204DA9560A68}">
            <xm:f>Lists!$C$3</xm:f>
            <x14:dxf>
              <font>
                <color auto="1"/>
              </font>
              <fill>
                <patternFill>
                  <bgColor rgb="FFFFC000"/>
                </patternFill>
              </fill>
            </x14:dxf>
          </x14:cfRule>
          <x14:cfRule type="cellIs" priority="3" operator="equal" id="{BACC51A7-81F5-4E63-A5BD-F714F292335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2BEF15C-52FA-4BFE-9C45-6FAA04EC2FAB}">
          <x14:formula1>
            <xm:f>Lists!$C$2:$C$4</xm:f>
          </x14:formula1>
          <xm:sqref>D3:D50</xm:sqref>
        </x14:dataValidation>
        <x14:dataValidation type="list" allowBlank="1" showInputMessage="1" showErrorMessage="1" xr:uid="{F721531B-1B78-4792-8061-4A3CF14C730F}">
          <x14:formula1>
            <xm:f>Lists!$B$2:$B$4</xm:f>
          </x14:formula1>
          <xm:sqref>C2:C50</xm:sqref>
        </x14:dataValidation>
        <x14:dataValidation type="list" allowBlank="1" showInputMessage="1" showErrorMessage="1" xr:uid="{E27B0539-09E7-4B93-9FC0-A9A4DDE13439}">
          <x14:formula1>
            <xm:f>Lists!$A$2:$A$4</xm:f>
          </x14:formula1>
          <xm:sqref>B2:B50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0EA72F8A92694A8E9080ACC2D10C53" ma:contentTypeVersion="16" ma:contentTypeDescription="Create a new document." ma:contentTypeScope="" ma:versionID="ed7c17304983078c0ed8423f519951f8">
  <xsd:schema xmlns:xsd="http://www.w3.org/2001/XMLSchema" xmlns:xs="http://www.w3.org/2001/XMLSchema" xmlns:p="http://schemas.microsoft.com/office/2006/metadata/properties" xmlns:ns2="9f63860b-ec5a-4177-80bc-0dae68c6673f" xmlns:ns3="8f30a74c-8e7c-491d-b15a-3c2ecabf532b" targetNamespace="http://schemas.microsoft.com/office/2006/metadata/properties" ma:root="true" ma:fieldsID="50219c9177eedc1ac11193e5629acb0f" ns2:_="" ns3:_="">
    <xsd:import namespace="9f63860b-ec5a-4177-80bc-0dae68c6673f"/>
    <xsd:import namespace="8f30a74c-8e7c-491d-b15a-3c2ecabf53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3860b-ec5a-4177-80bc-0dae68c6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e50ef28-99b3-468c-877a-52e04a70a631"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30a74c-8e7c-491d-b15a-3c2ecabf53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459314f-d4c5-4806-b220-dbca877e7fb7}" ma:internalName="TaxCatchAll" ma:showField="CatchAllData" ma:web="8f30a74c-8e7c-491d-b15a-3c2ecabf5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f30a74c-8e7c-491d-b15a-3c2ecabf532b" xsi:nil="true"/>
    <lcf76f155ced4ddcb4097134ff3c332f xmlns="9f63860b-ec5a-4177-80bc-0dae68c667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66E96D-6422-4DB7-9FE0-E25B6E6C4E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3860b-ec5a-4177-80bc-0dae68c6673f"/>
    <ds:schemaRef ds:uri="8f30a74c-8e7c-491d-b15a-3c2ecabf5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09C6C1-925D-4CF2-9A41-5B4BFCEBB125}">
  <ds:schemaRefs>
    <ds:schemaRef ds:uri="http://schemas.microsoft.com/sharepoint/v3/contenttype/forms"/>
  </ds:schemaRefs>
</ds:datastoreItem>
</file>

<file path=customXml/itemProps3.xml><?xml version="1.0" encoding="utf-8"?>
<ds:datastoreItem xmlns:ds="http://schemas.openxmlformats.org/officeDocument/2006/customXml" ds:itemID="{526B9DDC-C32C-4EE9-BDDC-98F6C24FDE1C}">
  <ds:schemaRefs>
    <ds:schemaRef ds:uri="http://purl.org/dc/dcmitype/"/>
    <ds:schemaRef ds:uri="http://schemas.microsoft.com/office/2006/metadata/properties"/>
    <ds:schemaRef ds:uri="http://purl.org/dc/elements/1.1/"/>
    <ds:schemaRef ds:uri="http://purl.org/dc/terms/"/>
    <ds:schemaRef ds:uri="8f30a74c-8e7c-491d-b15a-3c2ecabf532b"/>
    <ds:schemaRef ds:uri="http://schemas.microsoft.com/office/infopath/2007/PartnerControls"/>
    <ds:schemaRef ds:uri="http://schemas.microsoft.com/office/2006/documentManagement/types"/>
    <ds:schemaRef ds:uri="http://schemas.openxmlformats.org/package/2006/metadata/core-properties"/>
    <ds:schemaRef ds:uri="9f63860b-ec5a-4177-80bc-0dae68c6673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19</vt:i4>
      </vt:variant>
    </vt:vector>
  </HeadingPairs>
  <TitlesOfParts>
    <vt:vector size="19" baseType="lpstr">
      <vt:lpstr>Instructions</vt:lpstr>
      <vt:lpstr>Dashboard</vt:lpstr>
      <vt:lpstr>Lists</vt:lpstr>
      <vt:lpstr>Criteria 1a,b,c</vt:lpstr>
      <vt:lpstr>Criteria 1d,e,f</vt:lpstr>
      <vt:lpstr>Criteria 1g,h,i,j</vt:lpstr>
      <vt:lpstr>Criteria 2</vt:lpstr>
      <vt:lpstr>Criteria 3</vt:lpstr>
      <vt:lpstr>Criteria 4</vt:lpstr>
      <vt:lpstr>Criteria 5</vt:lpstr>
      <vt:lpstr>Criteria 6</vt:lpstr>
      <vt:lpstr>Criteria 7a,b,c</vt:lpstr>
      <vt:lpstr>Criteria 7d,e,f</vt:lpstr>
      <vt:lpstr>Criteria 7g,h,i</vt:lpstr>
      <vt:lpstr>Criteria 8a,b,c</vt:lpstr>
      <vt:lpstr>Criteria 9</vt:lpstr>
      <vt:lpstr>Criteria 10</vt:lpstr>
      <vt:lpstr>Criteria 11a,b,c</vt:lpstr>
      <vt:lpstr>Criteria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Thomas Whittaker</cp:lastModifiedBy>
  <cp:revision/>
  <dcterms:created xsi:type="dcterms:W3CDTF">2021-03-11T12:11:45Z</dcterms:created>
  <dcterms:modified xsi:type="dcterms:W3CDTF">2022-08-09T09:00:00Z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0x010100D00EA72F8A92694A8E9080ACC2D10C53</vt:lpwstr>
  </property>
  <property fmtid="{D5CDD505-2E9C-101B-9397-08002B2CF9AE}" pid="3" name="_ExtendedDescription">
    <vt:lpwstr/>
  </property>
  <property fmtid="{D5CDD505-2E9C-101B-9397-08002B2CF9AE}" pid="4" name="MediaServiceImageTags">
    <vt:lpwstr/>
  </property>
</Properties>
</file>