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foauk.sharepoint.com/sites/Programm/Shared Documents/Fire Standards Board/Implementation/"/>
    </mc:Choice>
  </mc:AlternateContent>
  <xr:revisionPtr revIDLastSave="20" documentId="8_{8F089309-2F85-497A-9505-5DC268C37E7A}" xr6:coauthVersionLast="47" xr6:coauthVersionMax="47" xr10:uidLastSave="{B2CA8F5C-F6C9-4078-93BB-7534EAE5033D}"/>
  <bookViews>
    <workbookView xWindow="-110" yWindow="-110" windowWidth="19420" windowHeight="12420" tabRatio="683" firstSheet="1" activeTab="2" xr2:uid="{FE4A2CF9-AE39-4085-B55D-B7C160E4415C}"/>
  </bookViews>
  <sheets>
    <sheet name="Lists" sheetId="6" state="hidden" r:id="rId1"/>
    <sheet name="Instructions" sheetId="24" r:id="rId2"/>
    <sheet name="Dashboard" sheetId="1" r:id="rId3"/>
    <sheet name="Criteria 1" sheetId="2" r:id="rId4"/>
    <sheet name="Criteria 2" sheetId="7" r:id="rId5"/>
    <sheet name="Criteria 3" sheetId="8" r:id="rId6"/>
    <sheet name="Criteria 4" sheetId="9" r:id="rId7"/>
    <sheet name="Criteria 5" sheetId="10" r:id="rId8"/>
    <sheet name="Criteria 6"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K11" i="1"/>
  <c r="J11" i="1"/>
  <c r="I11" i="1"/>
  <c r="H11" i="1"/>
  <c r="G11" i="1"/>
  <c r="F11" i="1"/>
  <c r="E11" i="1"/>
  <c r="D11" i="1"/>
  <c r="C11" i="1"/>
  <c r="D2" i="11"/>
  <c r="D2" i="10"/>
  <c r="D2" i="9"/>
  <c r="D2" i="8"/>
  <c r="D2" i="7"/>
  <c r="D2" i="2"/>
  <c r="H17" i="1" l="1"/>
  <c r="G17" i="1"/>
  <c r="F17" i="1"/>
  <c r="E17" i="1"/>
  <c r="D17" i="1"/>
  <c r="C17" i="1"/>
  <c r="I8" i="6"/>
  <c r="F8" i="6"/>
  <c r="D8" i="6"/>
  <c r="E12" i="6" l="1"/>
  <c r="E11" i="6"/>
  <c r="E10" i="6"/>
  <c r="K17" i="1"/>
  <c r="I17" i="1"/>
  <c r="J17" i="1"/>
  <c r="H8" i="6"/>
  <c r="G8" i="6"/>
  <c r="E8" i="6"/>
</calcChain>
</file>

<file path=xl/sharedStrings.xml><?xml version="1.0" encoding="utf-8"?>
<sst xmlns="http://schemas.openxmlformats.org/spreadsheetml/2006/main" count="164" uniqueCount="101">
  <si>
    <t>Priority</t>
  </si>
  <si>
    <t>Impact</t>
  </si>
  <si>
    <t>Compliance</t>
  </si>
  <si>
    <t>High</t>
  </si>
  <si>
    <t>Fully Compliant</t>
  </si>
  <si>
    <t>Medium</t>
  </si>
  <si>
    <t>Partially Compliant</t>
  </si>
  <si>
    <t>Low</t>
  </si>
  <si>
    <t>Non Compliant</t>
  </si>
  <si>
    <t>Criteria 1</t>
  </si>
  <si>
    <t>Criteria 2</t>
  </si>
  <si>
    <t>Criteria 3</t>
  </si>
  <si>
    <t>Criteria 4</t>
  </si>
  <si>
    <t>Criteria 5</t>
  </si>
  <si>
    <t>Criteria 6</t>
  </si>
  <si>
    <t>Partial Compliant</t>
  </si>
  <si>
    <t>Non compliant</t>
  </si>
  <si>
    <t>Please fill in the contact details below:</t>
  </si>
  <si>
    <t>Overall Compliance with Standard</t>
  </si>
  <si>
    <t>Fire and Rescue Service</t>
  </si>
  <si>
    <t>Contact Name</t>
  </si>
  <si>
    <t>Contact Email Address</t>
  </si>
  <si>
    <t>Contact Phone Number</t>
  </si>
  <si>
    <t>Criteria</t>
  </si>
  <si>
    <t>Description</t>
  </si>
  <si>
    <t>Partically Compliant</t>
  </si>
  <si>
    <t>Chart</t>
  </si>
  <si>
    <t xml:space="preserve">Comply with legislation and guidance that applies to emergency response driving </t>
  </si>
  <si>
    <t>Adopt and align their emergency response driver training to the NFCC Emergency Response Driver and Instructor Framework</t>
  </si>
  <si>
    <t>Adopt and align their emergency response driver instructor training to the NFCC Emergency Response Driver and Instructor Framework</t>
  </si>
  <si>
    <t xml:space="preserve">Ensure that records of driver competency and refresher training are kept and maintained </t>
  </si>
  <si>
    <t>Ensure that their driver training provision is periodically independently quality assured</t>
  </si>
  <si>
    <t>Ensure that both managers who are responsible for emergency response driving and those working as driving instructors, contribute to the continual improvement of driver training standards by communicating, sharing learning and experiences with the NFCC network of fire and rescue service driving instructors and centres through
a. Engaging on the NFCC Workplace online forum
b. Supporting the national Driver Training Advisory Group (DTAG) through regional structures
c. Considering appropriate representation at relevant national events and conferences</t>
  </si>
  <si>
    <t>Total</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</si>
  <si>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</si>
  <si>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</si>
  <si>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</si>
  <si>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</si>
  <si>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</si>
  <si>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</si>
  <si>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</si>
  <si>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</si>
  <si>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</si>
  <si>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</si>
  <si>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</si>
  <si>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</si>
  <si>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</si>
  <si>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</si>
  <si>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</si>
  <si>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</si>
  <si>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</si>
  <si>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</si>
  <si>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</si>
  <si>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</si>
  <si>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</si>
  <si>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</si>
  <si>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</si>
  <si>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</si>
  <si>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</si>
  <si>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</si>
  <si>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</si>
  <si>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</si>
  <si>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</si>
  <si>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</si>
  <si>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</si>
  <si>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</si>
  <si>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</si>
  <si>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</si>
  <si>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</si>
  <si>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</si>
  <si>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</si>
  <si>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</si>
  <si>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</si>
  <si>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</si>
  <si>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</si>
  <si>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</si>
  <si>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</si>
  <si>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</si>
  <si>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</si>
  <si>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</si>
  <si>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</si>
  <si>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</si>
  <si>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</si>
  <si>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</si>
  <si>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</si>
  <si>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</si>
  <si>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</si>
  <si>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</si>
  <si>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</si>
  <si>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</si>
  <si>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Column1</t>
  </si>
  <si>
    <t>Task 6/1</t>
  </si>
  <si>
    <t>Task 6/2</t>
  </si>
  <si>
    <t>Task 6/3</t>
  </si>
  <si>
    <t>Task 6/4</t>
  </si>
  <si>
    <t>Task 6/5</t>
  </si>
  <si>
    <t>Task 6/6</t>
  </si>
  <si>
    <t>Task 6/7</t>
  </si>
  <si>
    <t>Task 6/8</t>
  </si>
  <si>
    <t>Task 6/9</t>
  </si>
  <si>
    <t>Task 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</si>
</sst>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bgColor indexed="64"/>
      </patternFill>
    </fill>
    <fill>
      <patternFill patternType="solid">
        <fgColor rgb="FFB9DE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7">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6" fillId="10" borderId="11"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5" borderId="1" xfId="0" applyFill="1" applyBorder="1" applyAlignment="1">
      <alignment horizontal="center"/>
    </xf>
    <xf numFmtId="0" fontId="3" fillId="13" borderId="1" xfId="0" applyFont="1" applyFill="1" applyBorder="1" applyAlignment="1" applyProtection="1">
      <alignment horizontal="center" vertical="center"/>
    </xf>
    <xf numFmtId="0" fontId="3" fillId="13" borderId="1" xfId="0" applyFont="1" applyFill="1" applyBorder="1" applyAlignment="1" applyProtection="1">
      <alignment horizontal="center" vertical="center" wrapText="1"/>
    </xf>
    <xf numFmtId="0" fontId="3" fillId="13" borderId="1" xfId="0" applyFont="1" applyFill="1" applyBorder="1" applyAlignment="1" applyProtection="1">
      <alignment vertical="center"/>
    </xf>
    <xf numFmtId="14" fontId="3" fillId="13" borderId="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12" borderId="2" xfId="0"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4" fontId="0" fillId="0" borderId="8" xfId="0" applyNumberForma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13" borderId="3" xfId="0"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xf>
    <xf numFmtId="0" fontId="3" fillId="8" borderId="13" xfId="0" applyFont="1" applyFill="1" applyBorder="1" applyAlignment="1" applyProtection="1">
      <alignment horizontal="center" vertical="center" wrapText="1"/>
    </xf>
    <xf numFmtId="14" fontId="3" fillId="8" borderId="13" xfId="0" applyNumberFormat="1" applyFont="1" applyFill="1" applyBorder="1" applyAlignment="1" applyProtection="1">
      <alignment horizontal="center" vertical="center"/>
    </xf>
    <xf numFmtId="0" fontId="0" fillId="14" borderId="9" xfId="0" applyFont="1" applyFill="1" applyBorder="1" applyAlignment="1" applyProtection="1">
      <alignment horizontal="center" vertical="center"/>
    </xf>
    <xf numFmtId="0" fontId="0" fillId="14" borderId="9" xfId="0" applyFont="1" applyFill="1" applyBorder="1" applyAlignment="1" applyProtection="1">
      <alignment horizontal="center" vertical="center" wrapText="1"/>
    </xf>
    <xf numFmtId="0" fontId="0" fillId="14" borderId="9" xfId="0" applyFont="1" applyFill="1" applyBorder="1" applyAlignment="1" applyProtection="1">
      <alignment vertical="center"/>
    </xf>
    <xf numFmtId="14" fontId="0" fillId="14" borderId="9" xfId="0" applyNumberFormat="1"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9"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vertical="center"/>
    </xf>
    <xf numFmtId="14" fontId="0" fillId="0" borderId="9" xfId="0" applyNumberFormat="1" applyFont="1" applyBorder="1" applyAlignment="1" applyProtection="1">
      <alignment horizontal="center" vertical="center"/>
    </xf>
    <xf numFmtId="0" fontId="0" fillId="11" borderId="12" xfId="0" applyFont="1" applyFill="1" applyBorder="1" applyAlignment="1" applyProtection="1">
      <alignment vertical="center"/>
    </xf>
    <xf numFmtId="0" fontId="0" fillId="11" borderId="9" xfId="0" applyFont="1" applyFill="1" applyBorder="1" applyAlignment="1" applyProtection="1">
      <alignment horizontal="center" vertical="center"/>
    </xf>
    <xf numFmtId="0" fontId="0" fillId="11" borderId="9" xfId="0" applyFont="1" applyFill="1" applyBorder="1" applyAlignment="1" applyProtection="1">
      <alignment horizontal="center" vertical="center" wrapText="1"/>
    </xf>
    <xf numFmtId="0" fontId="0" fillId="11" borderId="9" xfId="0" applyFont="1" applyFill="1" applyBorder="1" applyAlignment="1" applyProtection="1">
      <alignment vertical="center"/>
    </xf>
    <xf numFmtId="14" fontId="0" fillId="11" borderId="9" xfId="0" applyNumberFormat="1" applyFont="1" applyFill="1" applyBorder="1" applyAlignment="1" applyProtection="1">
      <alignment horizontal="center" vertical="center"/>
    </xf>
    <xf numFmtId="0" fontId="0" fillId="0" borderId="0" xfId="0" applyAlignment="1" applyProtection="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 xfId="0" applyFont="1" applyBorder="1" applyAlignment="1" applyProtection="1">
      <alignment vertical="center"/>
    </xf>
    <xf numFmtId="0" fontId="0" fillId="11" borderId="1" xfId="0" applyFont="1" applyFill="1" applyBorder="1" applyAlignment="1" applyProtection="1">
      <alignment vertical="center"/>
    </xf>
    <xf numFmtId="0" fontId="3" fillId="8" borderId="1" xfId="0" applyFont="1" applyFill="1" applyBorder="1" applyAlignment="1">
      <alignment horizontal="center" vertical="center" wrapText="1"/>
    </xf>
    <xf numFmtId="0" fontId="3" fillId="13" borderId="1" xfId="0" applyFont="1" applyFill="1" applyBorder="1" applyAlignment="1">
      <alignment vertical="center"/>
    </xf>
    <xf numFmtId="0" fontId="0" fillId="0" borderId="1" xfId="0" applyFont="1" applyBorder="1" applyAlignment="1">
      <alignment vertical="center"/>
    </xf>
    <xf numFmtId="0" fontId="0" fillId="11" borderId="1" xfId="0" applyFont="1" applyFill="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8" xfId="0" applyFont="1" applyBorder="1" applyAlignment="1" applyProtection="1">
      <alignment vertical="center"/>
    </xf>
    <xf numFmtId="0" fontId="3" fillId="8" borderId="22" xfId="0" applyFont="1" applyFill="1" applyBorder="1" applyAlignment="1" applyProtection="1">
      <alignment horizontal="center" vertical="center"/>
    </xf>
    <xf numFmtId="0" fontId="3" fillId="8" borderId="23" xfId="0" applyFont="1" applyFill="1" applyBorder="1" applyAlignment="1" applyProtection="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0" fillId="0" borderId="1" xfId="0"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11" xfId="0" applyFont="1" applyFill="1" applyBorder="1" applyAlignment="1" applyProtection="1">
      <alignment horizontal="left" vertical="center"/>
      <protection locked="0"/>
    </xf>
    <xf numFmtId="0" fontId="5" fillId="9"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138">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FF3300"/>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Dashboard!$I$11:$K$11</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6</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390525</xdr:colOff>
      <xdr:row>63</xdr:row>
      <xdr:rowOff>9526</xdr:rowOff>
    </xdr:to>
    <xdr:sp macro="" textlink="">
      <xdr:nvSpPr>
        <xdr:cNvPr id="3" name="TextBox 2">
          <a:extLst>
            <a:ext uri="{FF2B5EF4-FFF2-40B4-BE49-F238E27FC236}">
              <a16:creationId xmlns:a16="http://schemas.microsoft.com/office/drawing/2014/main" id="{A83E9A1F-7FF5-43F7-9244-B813E45A0F9E}"/>
            </a:ext>
          </a:extLst>
        </xdr:cNvPr>
        <xdr:cNvSpPr txBox="1"/>
      </xdr:nvSpPr>
      <xdr:spPr>
        <a:xfrm>
          <a:off x="0" y="0"/>
          <a:ext cx="113633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10</xdr:row>
      <xdr:rowOff>104568</xdr:rowOff>
    </xdr:from>
    <xdr:to>
      <xdr:col>11</xdr:col>
      <xdr:colOff>609391</xdr:colOff>
      <xdr:row>10</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12</xdr:row>
      <xdr:rowOff>129409</xdr:rowOff>
    </xdr:from>
    <xdr:to>
      <xdr:col>12</xdr:col>
      <xdr:colOff>2251</xdr:colOff>
      <xdr:row>12</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13</xdr:row>
      <xdr:rowOff>56731</xdr:rowOff>
    </xdr:from>
    <xdr:to>
      <xdr:col>12</xdr:col>
      <xdr:colOff>3512</xdr:colOff>
      <xdr:row>13</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14</xdr:row>
      <xdr:rowOff>99804</xdr:rowOff>
    </xdr:from>
    <xdr:to>
      <xdr:col>11</xdr:col>
      <xdr:colOff>608121</xdr:colOff>
      <xdr:row>14</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15</xdr:row>
      <xdr:rowOff>154266</xdr:rowOff>
    </xdr:from>
    <xdr:to>
      <xdr:col>12</xdr:col>
      <xdr:colOff>5770</xdr:colOff>
      <xdr:row>15</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11</xdr:row>
      <xdr:rowOff>101046</xdr:rowOff>
    </xdr:from>
    <xdr:to>
      <xdr:col>11</xdr:col>
      <xdr:colOff>598598</xdr:colOff>
      <xdr:row>11</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16</xdr:row>
      <xdr:rowOff>112847</xdr:rowOff>
    </xdr:from>
    <xdr:to>
      <xdr:col>11</xdr:col>
      <xdr:colOff>582033</xdr:colOff>
      <xdr:row>16</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216935</xdr:colOff>
      <xdr:row>0</xdr:row>
      <xdr:rowOff>163719</xdr:rowOff>
    </xdr:from>
    <xdr:to>
      <xdr:col>8</xdr:col>
      <xdr:colOff>286370</xdr:colOff>
      <xdr:row>1</xdr:row>
      <xdr:rowOff>114300</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588910" y="163719"/>
          <a:ext cx="3727035" cy="874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baseline="0"/>
            <a:t>EMERGENCY RESPONSE DRIVING FIRE STANDARD</a:t>
          </a:r>
        </a:p>
        <a:p>
          <a:pPr algn="ctr"/>
          <a:r>
            <a:rPr lang="en-GB" sz="1600" b="1" baseline="0"/>
            <a:t>IMPLEMENTATION TOOL</a:t>
          </a:r>
          <a:endParaRPr lang="en-GB" sz="1600" b="1"/>
        </a:p>
      </xdr:txBody>
    </xdr:sp>
    <xdr:clientData/>
  </xdr:twoCellAnchor>
  <xdr:twoCellAnchor>
    <xdr:from>
      <xdr:col>7</xdr:col>
      <xdr:colOff>33129</xdr:colOff>
      <xdr:row>3</xdr:row>
      <xdr:rowOff>121960</xdr:rowOff>
    </xdr:from>
    <xdr:to>
      <xdr:col>12</xdr:col>
      <xdr:colOff>112436</xdr:colOff>
      <xdr:row>6</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0</xdr:row>
      <xdr:rowOff>0</xdr:rowOff>
    </xdr:from>
    <xdr:to>
      <xdr:col>1</xdr:col>
      <xdr:colOff>1828800</xdr:colOff>
      <xdr:row>1</xdr:row>
      <xdr:rowOff>50816</xdr:rowOff>
    </xdr:to>
    <xdr:pic>
      <xdr:nvPicPr>
        <xdr:cNvPr id="14" name="Picture 13">
          <a:extLst>
            <a:ext uri="{FF2B5EF4-FFF2-40B4-BE49-F238E27FC236}">
              <a16:creationId xmlns:a16="http://schemas.microsoft.com/office/drawing/2014/main" id="{3D40511B-61D4-424D-855B-020029CB9305}"/>
            </a:ext>
            <a:ext uri="{147F2762-F138-4A5C-976F-8EAC2B608ADB}">
              <a16:predDERef xmlns:a16="http://schemas.microsoft.com/office/drawing/2014/main" pred="{86589369-F3B6-4D2D-AFBE-F0BFE4E675D4}"/>
            </a:ext>
          </a:extLst>
        </xdr:cNvPr>
        <xdr:cNvPicPr>
          <a:picLocks noChangeAspect="1"/>
        </xdr:cNvPicPr>
      </xdr:nvPicPr>
      <xdr:blipFill>
        <a:blip xmlns:r="http://schemas.openxmlformats.org/officeDocument/2006/relationships" r:embed="rId9"/>
        <a:stretch>
          <a:fillRect/>
        </a:stretch>
      </xdr:blipFill>
      <xdr:spPr>
        <a:xfrm>
          <a:off x="600075"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6351</xdr:rowOff>
    </xdr:from>
    <xdr:to>
      <xdr:col>0</xdr:col>
      <xdr:colOff>5162550</xdr:colOff>
      <xdr:row>0</xdr:row>
      <xdr:rowOff>1657350</xdr:rowOff>
    </xdr:to>
    <xdr:sp macro="" textlink="">
      <xdr:nvSpPr>
        <xdr:cNvPr id="2" name="TextBox 1">
          <a:extLst>
            <a:ext uri="{FF2B5EF4-FFF2-40B4-BE49-F238E27FC236}">
              <a16:creationId xmlns:a16="http://schemas.microsoft.com/office/drawing/2014/main" id="{902A5586-F47C-43BD-A25A-396C3420C2F3}"/>
            </a:ext>
          </a:extLst>
        </xdr:cNvPr>
        <xdr:cNvSpPr txBox="1"/>
      </xdr:nvSpPr>
      <xdr:spPr>
        <a:xfrm>
          <a:off x="0" y="6351"/>
          <a:ext cx="5162550" cy="1650999"/>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Ensure that both managers who are responsible for emergency response driving and those working as driving instructors, contribute to the continual improvement of driver training standards by communicating, sharing learning and experiences with the NFCC network of fire and rescue service driving instructors and centres through</a:t>
          </a:r>
        </a:p>
        <a:p>
          <a:r>
            <a:rPr lang="en-GB" sz="1100" b="1"/>
            <a:t>a. Engaging on the NFCC Workplace online forum</a:t>
          </a:r>
        </a:p>
        <a:p>
          <a:r>
            <a:rPr lang="en-GB" sz="1100" b="1"/>
            <a:t>b. Supporting the national Driver Training Advisory Group (DTAG) through regional structures</a:t>
          </a:r>
        </a:p>
        <a:p>
          <a:r>
            <a:rPr lang="en-GB" sz="1100" b="1"/>
            <a:t>c. Considering appropriate representation at relevant national events and conferences</a:t>
          </a:r>
        </a:p>
        <a:p>
          <a:endParaRPr lang="en-GB"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128" dataDxfId="126" headerRowBorderDxfId="127" tableBorderDxfId="125" totalsRowBorderDxfId="124">
  <tableColumns count="8">
    <tableColumn id="1" xr3:uid="{D6F7D6F8-E727-4E81-B3E7-5F643C5F63BD}" name="Comply with legislation and guidance that applies to emergency response driving " dataDxfId="123"/>
    <tableColumn id="2" xr3:uid="{0D1441E6-D5DC-44E1-B017-C9AC07ABEFB6}" name="Priority" dataDxfId="122"/>
    <tableColumn id="3" xr3:uid="{711D3D35-E45F-4699-A8AB-CD5D7824C884}" name="Impact" dataDxfId="121"/>
    <tableColumn id="4" xr3:uid="{DB77F1FA-84F5-43D8-BAA3-10663E50A68B}" name="Compliance" dataDxfId="120">
      <calculatedColumnFormula>IF(COUNTIF(D3:D50,"Non Compliant")&gt;0,"Non Compliant",IF(COUNTIF(D3:D50,"Partially Compliant")&gt;0,"Partially Compliant","Fully Compliant"))</calculatedColumnFormula>
    </tableColumn>
    <tableColumn id="5" xr3:uid="{07B139BB-FB53-4675-82EE-60FAAD67DAC0}" name="Work assigned to" dataDxfId="119"/>
    <tableColumn id="6" xr3:uid="{6E20B333-2265-4245-BAC8-D7352FA772BE}" name="Projected date for completion" dataDxfId="118"/>
    <tableColumn id="7" xr3:uid="{E4672199-92C8-47C4-9B27-283E8CCCF8BD}" name="Description of work needing to be done" dataDxfId="117"/>
    <tableColumn id="8" xr3:uid="{59AAAE0C-969C-4105-8535-3E65C413EBA2}" name="Evidence of Compliance" dataDxfId="1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106" dataDxfId="104" headerRowBorderDxfId="105" tableBorderDxfId="103" totalsRowBorderDxfId="102">
  <autoFilter ref="A1:G12" xr:uid="{5A30A0DF-7076-4884-8122-D7A248085FB4}"/>
  <tableColumns count="7">
    <tableColumn id="1" xr3:uid="{CC71243E-5FD8-4265-A5E8-61AB93FAE605}" name="Adopt and align their emergency response driver training to the NFCC Emergency Response Driver and Instructor Framework" dataDxfId="101"/>
    <tableColumn id="2" xr3:uid="{C569FC8F-3305-408D-A6B5-32FB31447DFA}" name="Priority" dataDxfId="100"/>
    <tableColumn id="3" xr3:uid="{C560D761-CD11-46ED-B34D-322A0F5A5486}" name="Impact" dataDxfId="99"/>
    <tableColumn id="4" xr3:uid="{1FD61E97-DFDF-41D8-9C0D-42461F747643}" name="Compliance" dataDxfId="98">
      <calculatedColumnFormula>IF(COUNTIF(D3:D50,"Non Compliant")&gt;0,"Non Compliant",IF(COUNTIF(D3:D50,"Partially Compliant")&gt;0,"Partially Compliant","Fully Compliant"))</calculatedColumnFormula>
    </tableColumn>
    <tableColumn id="5" xr3:uid="{CB0DC206-C95D-49AA-8331-9E1F6B58B161}" name="Work assigned to" dataDxfId="97"/>
    <tableColumn id="6" xr3:uid="{DE7AAE90-1CA9-442F-ACCA-1BB77E89A084}" name="Projected date for completion" dataDxfId="96"/>
    <tableColumn id="7" xr3:uid="{00236093-171D-476B-B9B3-7D057583008C}" name="Description of work needing to be done" dataDxfId="9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76" dataDxfId="75" tableBorderDxfId="74">
  <tableColumns count="8">
    <tableColumn id="1" xr3:uid="{D24E95F5-5FC7-48F5-901E-71A6E7717326}" name="Adopt and align their emergency response driver instructor training to the NFCC Emergency Response Driver and Instructor Framework" dataDxfId="73"/>
    <tableColumn id="2" xr3:uid="{37C2E8BE-99CF-41D6-B422-CD6B797FF304}" name="Priority" dataDxfId="72"/>
    <tableColumn id="3" xr3:uid="{89F11A9A-A7ED-4B06-B3B1-63FFE4D100DF}" name="Impact" dataDxfId="71"/>
    <tableColumn id="4" xr3:uid="{FD1641D6-E1C5-4633-86B0-EFB28287887C}" name="Compliance" dataDxfId="70">
      <calculatedColumnFormula>IF(COUNTIF(D3:D50,"Non Compliant")&gt;0,"Non Compliant",IF(COUNTIF(D3:D50,"Partially Compliant")&gt;0,"Partially Compliant","Fully Compliant"))</calculatedColumnFormula>
    </tableColumn>
    <tableColumn id="5" xr3:uid="{584A011F-D808-4E2D-813F-CE06397AD97D}" name="Work assigned to" dataDxfId="69"/>
    <tableColumn id="6" xr3:uid="{E0125C64-5D43-4750-A9BF-320A97BB2A88}" name="Projected date for completion" dataDxfId="68"/>
    <tableColumn id="7" xr3:uid="{F7E45963-6608-4EA7-AF15-FC3D4C328B3B}" name="Description of work needing to be done" dataDxfId="67"/>
    <tableColumn id="8" xr3:uid="{B83CB38B-639C-4B95-8C66-84437C26022E}" name="Evidence of Compliance" dataDxfId="6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56" dataDxfId="54" headerRowBorderDxfId="55" tableBorderDxfId="53" totalsRowBorderDxfId="52">
  <autoFilter ref="A1:H12" xr:uid="{3CF12713-E1DC-4042-A595-A161AA9BAFD5}"/>
  <tableColumns count="8">
    <tableColumn id="1" xr3:uid="{4097D040-8181-40FE-8F4C-BB2A4A6D0B47}" name="Ensure that records of driver competency and refresher training are kept and maintained " dataDxfId="51"/>
    <tableColumn id="2" xr3:uid="{95E9F0E7-8742-4577-BAE2-A99DF2365F62}" name="Priority" dataDxfId="50"/>
    <tableColumn id="3" xr3:uid="{56C71826-1E47-4FB9-A98C-FDBBFA777A91}" name="Impact" dataDxfId="49"/>
    <tableColumn id="4" xr3:uid="{661CEB2A-4F8D-42E6-94D3-89A4A2625D99}" name="Compliance" dataDxfId="48">
      <calculatedColumnFormula>IF(COUNTIF(D3:D50,"Non Compliant")&gt;0,"Non Compliant",IF(COUNTIF(D3:D50,"Partially Compliant")&gt;0,"Partially Compliant","Fully Compliant"))</calculatedColumnFormula>
    </tableColumn>
    <tableColumn id="5" xr3:uid="{C48C0D03-C90A-4DF9-B9BB-350FBBCEF464}" name="Work assigned to" dataDxfId="47"/>
    <tableColumn id="6" xr3:uid="{8BAF97BC-6396-48DA-94D1-30A85AC1A838}" name="Projected date for completion" dataDxfId="46"/>
    <tableColumn id="7" xr3:uid="{B028F557-8B01-4364-A6DB-CB486213C76C}" name="Description of work needing to be done" dataDxfId="45"/>
    <tableColumn id="8" xr3:uid="{C9AF09B5-3F1F-408F-A0C4-053F8EDDF04F}" name="Evidence of Compliance" dataDxfId="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34" dataDxfId="32" headerRowBorderDxfId="33" tableBorderDxfId="31" totalsRowBorderDxfId="30">
  <autoFilter ref="A1:H12" xr:uid="{3CF12713-E1DC-4042-A595-A161AA9BAFD5}"/>
  <tableColumns count="8">
    <tableColumn id="1" xr3:uid="{D218B91B-550B-4D35-A882-38701708192D}" name="Ensure that their driver training provision is periodically independently quality assured" dataDxfId="29"/>
    <tableColumn id="2" xr3:uid="{166D8C3B-79B1-4340-B2C4-EED243ADF177}" name="Priority" dataDxfId="28"/>
    <tableColumn id="3" xr3:uid="{21DBE1EA-083E-4AC1-81B7-6553E83D05F3}" name="Impact" dataDxfId="27"/>
    <tableColumn id="4" xr3:uid="{D6986B9E-027F-4D1D-8988-1EEFDA4F7BDD}" name="Compliance" dataDxfId="26">
      <calculatedColumnFormula>IF(COUNTIF(D3:D50,"Non Compliant")&gt;0,"Non Compliant",IF(COUNTIF(D3:D50,"Partially Compliant")&gt;0,"Partially Compliant","Fully Compliant"))</calculatedColumnFormula>
    </tableColumn>
    <tableColumn id="5" xr3:uid="{BBE8C6D4-5951-420F-8E6A-DFF1C597ECC8}" name="Work assigned to" dataDxfId="25"/>
    <tableColumn id="6" xr3:uid="{9957A2B3-CD88-4EA7-9191-B5CE60E66421}" name="Projected date for completion" dataDxfId="24"/>
    <tableColumn id="7" xr3:uid="{6ECA12D3-6F96-44EE-A042-33F062519FC3}" name="Description of work needing to be done" dataDxfId="23"/>
    <tableColumn id="8" xr3:uid="{888F4CC2-0AAC-4406-AF97-9A475C3F9FFF}" name="Evidence of Compliance"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2" dataDxfId="10" headerRowBorderDxfId="11" tableBorderDxfId="9" totalsRowBorderDxfId="8">
  <autoFilter ref="A1:H12" xr:uid="{3CF12713-E1DC-4042-A595-A161AA9BAFD5}"/>
  <tableColumns count="8">
    <tableColumn id="1" xr3:uid="{3A872D1F-A2A9-44CB-8E50-33958C765656}" name="Column1" dataDxfId="7"/>
    <tableColumn id="2" xr3:uid="{BDE76DF8-B202-4CB5-8EF0-792DAA3BE78C}" name="Priority" dataDxfId="6"/>
    <tableColumn id="3" xr3:uid="{150D7184-FC04-426D-A17C-9026EDFDB86A}" name="Impact" dataDxfId="5"/>
    <tableColumn id="4" xr3:uid="{299C91EC-3524-4E7B-B1E1-D398D6CF4560}" name="Compliance" dataDxfId="4">
      <calculatedColumnFormula>IF(COUNTIF(D3:D50,"Non Compliant")&gt;0,"Non Compliant",IF(COUNTIF(D3:D50,"Partially Compliant")&gt;0,"Partially Compliant","Fully Compliant"))</calculatedColumnFormula>
    </tableColumn>
    <tableColumn id="5" xr3:uid="{FB037CB6-E0BE-4402-9B7A-2662756E3EED}" name="Work assigned to" dataDxfId="3"/>
    <tableColumn id="6" xr3:uid="{6BDBC66A-F628-4DC4-9237-B4968BBE0DBE}" name="Projected date for completion" dataDxfId="2"/>
    <tableColumn id="7" xr3:uid="{0886FBD4-98D3-4301-8DD5-7710F2B3739B}" name="Description of work needing to be done" dataDxfId="1"/>
    <tableColumn id="8" xr3:uid="{774C8EB9-D328-4C26-A61C-181189FE20B8}"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I31"/>
  <sheetViews>
    <sheetView topLeftCell="B4" workbookViewId="0">
      <selection activeCell="N20" sqref="N20"/>
    </sheetView>
  </sheetViews>
  <sheetFormatPr defaultRowHeight="14.5" x14ac:dyDescent="0.35"/>
  <cols>
    <col min="1" max="1" width="11.81640625" customWidth="1"/>
    <col min="2" max="2" width="18" customWidth="1"/>
    <col min="3" max="3" width="21" customWidth="1"/>
    <col min="4" max="4" width="17.453125" customWidth="1"/>
    <col min="5" max="23" width="10" customWidth="1"/>
  </cols>
  <sheetData>
    <row r="1" spans="1:9" x14ac:dyDescent="0.35">
      <c r="A1" s="1" t="s">
        <v>0</v>
      </c>
      <c r="B1" s="1" t="s">
        <v>1</v>
      </c>
      <c r="C1" s="1" t="s">
        <v>2</v>
      </c>
    </row>
    <row r="2" spans="1:9" x14ac:dyDescent="0.35">
      <c r="A2" t="s">
        <v>3</v>
      </c>
      <c r="B2" t="s">
        <v>3</v>
      </c>
      <c r="C2" t="s">
        <v>4</v>
      </c>
    </row>
    <row r="3" spans="1:9" x14ac:dyDescent="0.35">
      <c r="A3" t="s">
        <v>5</v>
      </c>
      <c r="B3" t="s">
        <v>5</v>
      </c>
      <c r="C3" t="s">
        <v>6</v>
      </c>
    </row>
    <row r="4" spans="1:9" x14ac:dyDescent="0.35">
      <c r="A4" t="s">
        <v>7</v>
      </c>
      <c r="B4" t="s">
        <v>7</v>
      </c>
      <c r="C4" t="s">
        <v>8</v>
      </c>
    </row>
    <row r="7" spans="1:9" x14ac:dyDescent="0.35">
      <c r="D7" s="3" t="s">
        <v>9</v>
      </c>
      <c r="E7" s="3" t="s">
        <v>10</v>
      </c>
      <c r="F7" s="3" t="s">
        <v>11</v>
      </c>
      <c r="G7" s="3" t="s">
        <v>12</v>
      </c>
      <c r="H7" s="3" t="s">
        <v>13</v>
      </c>
      <c r="I7" s="3" t="s">
        <v>14</v>
      </c>
    </row>
    <row r="8" spans="1:9" x14ac:dyDescent="0.3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row>
    <row r="9" spans="1:9" x14ac:dyDescent="0.35">
      <c r="A9" s="20"/>
      <c r="B9" s="21"/>
      <c r="C9" s="21"/>
      <c r="D9" s="21"/>
      <c r="E9" s="21"/>
      <c r="F9" s="21"/>
      <c r="G9" s="21"/>
    </row>
    <row r="10" spans="1:9" x14ac:dyDescent="0.35">
      <c r="A10" s="20"/>
      <c r="B10" s="21"/>
      <c r="C10" s="21"/>
      <c r="D10" s="22" t="s">
        <v>4</v>
      </c>
      <c r="E10" s="23">
        <f>COUNTIF($D$8:$W$8,1)</f>
        <v>6</v>
      </c>
      <c r="F10" s="21"/>
      <c r="G10" s="21"/>
    </row>
    <row r="11" spans="1:9" x14ac:dyDescent="0.35">
      <c r="A11" s="20"/>
      <c r="B11" s="21"/>
      <c r="C11" s="21"/>
      <c r="D11" s="22" t="s">
        <v>15</v>
      </c>
      <c r="E11" s="24">
        <f>COUNTIF($D$8:$W$8,2)</f>
        <v>0</v>
      </c>
      <c r="F11" s="21"/>
      <c r="G11" s="21"/>
    </row>
    <row r="12" spans="1:9" x14ac:dyDescent="0.35">
      <c r="A12" s="20"/>
      <c r="B12" s="21"/>
      <c r="C12" s="21"/>
      <c r="D12" s="22" t="s">
        <v>16</v>
      </c>
      <c r="E12" s="25">
        <f>COUNTIF($D$8:$W$8,3)</f>
        <v>0</v>
      </c>
      <c r="F12" s="21"/>
      <c r="G12" s="21"/>
    </row>
    <row r="13" spans="1:9" x14ac:dyDescent="0.35">
      <c r="A13" s="20"/>
      <c r="B13" s="21"/>
      <c r="C13" s="21"/>
      <c r="D13" s="21"/>
      <c r="E13" s="21"/>
      <c r="F13" s="21"/>
      <c r="G13" s="21"/>
    </row>
    <row r="14" spans="1:9" x14ac:dyDescent="0.35">
      <c r="A14" s="20"/>
      <c r="B14" s="21"/>
      <c r="C14" s="21"/>
      <c r="D14" s="21"/>
      <c r="E14" s="21"/>
      <c r="F14" s="21"/>
      <c r="G14" s="21"/>
    </row>
    <row r="15" spans="1:9" x14ac:dyDescent="0.35">
      <c r="A15" s="20"/>
      <c r="B15" s="21"/>
      <c r="C15" s="21"/>
      <c r="D15" s="21"/>
      <c r="E15" s="21"/>
      <c r="F15" s="21"/>
      <c r="G15" s="21"/>
    </row>
    <row r="16" spans="1:9" x14ac:dyDescent="0.35">
      <c r="A16" s="20"/>
      <c r="B16" s="21"/>
      <c r="C16" s="21"/>
      <c r="D16" s="21"/>
      <c r="E16" s="21"/>
      <c r="F16" s="21"/>
      <c r="G16" s="21"/>
    </row>
    <row r="17" spans="1:7" x14ac:dyDescent="0.35">
      <c r="A17" s="20"/>
      <c r="B17" s="21"/>
      <c r="C17" s="21"/>
      <c r="D17" s="21"/>
      <c r="E17" s="21"/>
      <c r="F17" s="21"/>
      <c r="G17" s="21"/>
    </row>
    <row r="18" spans="1:7" x14ac:dyDescent="0.35">
      <c r="A18" s="20"/>
      <c r="B18" s="21"/>
      <c r="C18" s="21"/>
      <c r="D18" s="21"/>
      <c r="E18" s="21"/>
      <c r="F18" s="21"/>
      <c r="G18" s="21"/>
    </row>
    <row r="19" spans="1:7" x14ac:dyDescent="0.35">
      <c r="A19" s="20"/>
      <c r="B19" s="21"/>
      <c r="C19" s="21"/>
      <c r="D19" s="21"/>
      <c r="E19" s="21"/>
      <c r="F19" s="21"/>
      <c r="G19" s="21"/>
    </row>
    <row r="20" spans="1:7" x14ac:dyDescent="0.35">
      <c r="A20" s="20"/>
      <c r="B20" s="21"/>
      <c r="C20" s="21"/>
      <c r="D20" s="21"/>
      <c r="E20" s="21"/>
      <c r="F20" s="21"/>
      <c r="G20" s="21"/>
    </row>
    <row r="21" spans="1:7" x14ac:dyDescent="0.35">
      <c r="A21" s="20"/>
      <c r="B21" s="21"/>
      <c r="C21" s="21"/>
      <c r="D21" s="21"/>
      <c r="E21" s="21"/>
      <c r="F21" s="21"/>
      <c r="G21" s="21"/>
    </row>
    <row r="22" spans="1:7" x14ac:dyDescent="0.35">
      <c r="A22" s="20"/>
      <c r="B22" s="21"/>
      <c r="C22" s="21"/>
      <c r="D22" s="21"/>
      <c r="E22" s="21"/>
      <c r="F22" s="21"/>
      <c r="G22" s="21"/>
    </row>
    <row r="23" spans="1:7" x14ac:dyDescent="0.35">
      <c r="A23" s="20"/>
      <c r="B23" s="21"/>
      <c r="C23" s="21"/>
      <c r="D23" s="21"/>
      <c r="E23" s="21"/>
      <c r="F23" s="21"/>
      <c r="G23" s="21"/>
    </row>
    <row r="24" spans="1:7" x14ac:dyDescent="0.35">
      <c r="A24" s="20"/>
      <c r="B24" s="21"/>
      <c r="C24" s="21"/>
      <c r="D24" s="21"/>
      <c r="E24" s="21"/>
      <c r="F24" s="21"/>
      <c r="G24" s="21"/>
    </row>
    <row r="25" spans="1:7" x14ac:dyDescent="0.35">
      <c r="A25" s="21"/>
      <c r="B25" s="21"/>
      <c r="C25" s="21"/>
      <c r="D25" s="21"/>
      <c r="E25" s="21"/>
      <c r="F25" s="21"/>
      <c r="G25" s="21"/>
    </row>
    <row r="26" spans="1:7" x14ac:dyDescent="0.35">
      <c r="A26" s="21"/>
      <c r="B26" s="21"/>
      <c r="C26" s="21"/>
      <c r="D26" s="21"/>
      <c r="E26" s="21"/>
      <c r="F26" s="21"/>
      <c r="G26" s="21"/>
    </row>
    <row r="27" spans="1:7" x14ac:dyDescent="0.35">
      <c r="A27" s="21"/>
      <c r="B27" s="21"/>
      <c r="C27" s="21"/>
      <c r="D27" s="21"/>
      <c r="E27" s="21"/>
      <c r="F27" s="21"/>
      <c r="G27" s="21"/>
    </row>
    <row r="28" spans="1:7" x14ac:dyDescent="0.35">
      <c r="A28" s="21"/>
      <c r="B28" s="21"/>
      <c r="C28" s="21"/>
      <c r="D28" s="21"/>
      <c r="E28" s="21"/>
      <c r="F28" s="21"/>
      <c r="G28" s="21"/>
    </row>
    <row r="29" spans="1:7" x14ac:dyDescent="0.35">
      <c r="A29" s="21"/>
      <c r="B29" s="21"/>
      <c r="C29" s="21"/>
      <c r="D29" s="21"/>
      <c r="E29" s="21"/>
      <c r="F29" s="21"/>
      <c r="G29" s="21"/>
    </row>
    <row r="30" spans="1:7" x14ac:dyDescent="0.35">
      <c r="A30" s="21"/>
      <c r="B30" s="21"/>
      <c r="C30" s="21"/>
      <c r="D30" s="21"/>
      <c r="E30" s="21"/>
      <c r="F30" s="21"/>
      <c r="G30" s="21"/>
    </row>
    <row r="31" spans="1:7" x14ac:dyDescent="0.35">
      <c r="A31" s="21"/>
      <c r="B31" s="21"/>
      <c r="C31" s="21"/>
      <c r="D31" s="21"/>
      <c r="E31" s="21"/>
      <c r="F31" s="21"/>
      <c r="G31" s="21"/>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1:L18"/>
  <sheetViews>
    <sheetView showGridLines="0" tabSelected="1" zoomScaleNormal="100" workbookViewId="0">
      <selection activeCell="C4" sqref="C4:G7"/>
    </sheetView>
  </sheetViews>
  <sheetFormatPr defaultColWidth="9" defaultRowHeight="18" customHeight="1" x14ac:dyDescent="0.35"/>
  <cols>
    <col min="1" max="1" width="9" style="2"/>
    <col min="2" max="2" width="53.54296875" style="2" customWidth="1"/>
    <col min="3" max="11" width="8.7265625" style="2" customWidth="1"/>
    <col min="12" max="16384" width="9" style="2"/>
  </cols>
  <sheetData>
    <row r="1" spans="1:12" ht="72.75" customHeight="1" x14ac:dyDescent="0.35"/>
    <row r="2" spans="1:12" ht="18" customHeight="1" thickBot="1" x14ac:dyDescent="0.4"/>
    <row r="3" spans="1:12" ht="20.5" customHeight="1" thickTop="1" thickBot="1" x14ac:dyDescent="0.4">
      <c r="B3" s="100" t="s">
        <v>17</v>
      </c>
      <c r="C3" s="100"/>
      <c r="D3" s="100"/>
      <c r="E3" s="100"/>
      <c r="F3" s="100"/>
      <c r="G3" s="100"/>
      <c r="I3" s="90" t="s">
        <v>18</v>
      </c>
      <c r="J3" s="91"/>
      <c r="K3" s="91"/>
      <c r="L3" s="92"/>
    </row>
    <row r="4" spans="1:12" ht="20.5" customHeight="1" thickBot="1" x14ac:dyDescent="0.4">
      <c r="B4" s="19" t="s">
        <v>19</v>
      </c>
      <c r="C4" s="99"/>
      <c r="D4" s="99"/>
      <c r="E4" s="99"/>
      <c r="F4" s="99"/>
      <c r="G4" s="99"/>
      <c r="I4" s="93"/>
      <c r="J4" s="94"/>
      <c r="K4" s="94"/>
      <c r="L4" s="95"/>
    </row>
    <row r="5" spans="1:12" ht="20.5" customHeight="1" thickBot="1" x14ac:dyDescent="0.4">
      <c r="B5" s="19" t="s">
        <v>20</v>
      </c>
      <c r="C5" s="99"/>
      <c r="D5" s="99"/>
      <c r="E5" s="99"/>
      <c r="F5" s="99"/>
      <c r="G5" s="99"/>
      <c r="I5" s="93"/>
      <c r="J5" s="94"/>
      <c r="K5" s="94"/>
      <c r="L5" s="95"/>
    </row>
    <row r="6" spans="1:12" ht="20.5" customHeight="1" thickBot="1" x14ac:dyDescent="0.4">
      <c r="B6" s="19" t="s">
        <v>21</v>
      </c>
      <c r="C6" s="99"/>
      <c r="D6" s="99"/>
      <c r="E6" s="99"/>
      <c r="F6" s="99"/>
      <c r="G6" s="99"/>
      <c r="I6" s="93"/>
      <c r="J6" s="94"/>
      <c r="K6" s="94"/>
      <c r="L6" s="95"/>
    </row>
    <row r="7" spans="1:12" ht="20.5" customHeight="1" thickBot="1" x14ac:dyDescent="0.4">
      <c r="B7" s="19" t="s">
        <v>22</v>
      </c>
      <c r="C7" s="99"/>
      <c r="D7" s="99"/>
      <c r="E7" s="99"/>
      <c r="F7" s="99"/>
      <c r="G7" s="99"/>
      <c r="I7" s="96"/>
      <c r="J7" s="97"/>
      <c r="K7" s="97"/>
      <c r="L7" s="98"/>
    </row>
    <row r="8" spans="1:12" ht="18" customHeight="1" x14ac:dyDescent="0.35">
      <c r="B8" s="18"/>
      <c r="C8" s="18"/>
      <c r="D8"/>
    </row>
    <row r="9" spans="1:12" ht="18" customHeight="1" x14ac:dyDescent="0.35">
      <c r="A9" s="101" t="s">
        <v>23</v>
      </c>
      <c r="B9" s="101" t="s">
        <v>24</v>
      </c>
      <c r="C9" s="105" t="s">
        <v>0</v>
      </c>
      <c r="D9" s="105"/>
      <c r="E9" s="105"/>
      <c r="F9" s="106" t="s">
        <v>1</v>
      </c>
      <c r="G9" s="106"/>
      <c r="H9" s="106"/>
      <c r="I9" s="102" t="s">
        <v>2</v>
      </c>
      <c r="J9" s="103"/>
      <c r="K9" s="103"/>
      <c r="L9" s="104"/>
    </row>
    <row r="10" spans="1:12" s="5" customFormat="1" ht="31.15" customHeight="1" x14ac:dyDescent="0.35">
      <c r="A10" s="101"/>
      <c r="B10" s="101"/>
      <c r="C10" s="6" t="s">
        <v>7</v>
      </c>
      <c r="D10" s="7" t="s">
        <v>5</v>
      </c>
      <c r="E10" s="8" t="s">
        <v>3</v>
      </c>
      <c r="F10" s="6" t="s">
        <v>7</v>
      </c>
      <c r="G10" s="7" t="s">
        <v>5</v>
      </c>
      <c r="H10" s="8" t="s">
        <v>3</v>
      </c>
      <c r="I10" s="9" t="s">
        <v>4</v>
      </c>
      <c r="J10" s="10" t="s">
        <v>25</v>
      </c>
      <c r="K10" s="11" t="s">
        <v>8</v>
      </c>
      <c r="L10" s="14" t="s">
        <v>26</v>
      </c>
    </row>
    <row r="11" spans="1:12" ht="60" customHeight="1" x14ac:dyDescent="0.35">
      <c r="A11" s="3">
        <v>1</v>
      </c>
      <c r="B11" s="12" t="s">
        <v>27</v>
      </c>
      <c r="C11" s="16">
        <f>COUNTIF('Criteria 1'!$B$3:$B$50,"Low")</f>
        <v>0</v>
      </c>
      <c r="D11" s="16">
        <f>COUNTIF('Criteria 1'!$B$3:$B$50,"Medium")</f>
        <v>0</v>
      </c>
      <c r="E11" s="16">
        <f>COUNTIF('Criteria 1'!$B$3:$B$50,"High")</f>
        <v>0</v>
      </c>
      <c r="F11" s="17">
        <f>COUNTIF('Criteria 1'!$C$3:$C$50,"Low")</f>
        <v>0</v>
      </c>
      <c r="G11" s="17">
        <f>COUNTIF('Criteria 1'!$C$3:$C$50,"Medium")</f>
        <v>0</v>
      </c>
      <c r="H11" s="17">
        <f>COUNTIF('Criteria 1'!$C$3:$C$50,"High")</f>
        <v>0</v>
      </c>
      <c r="I11" s="15">
        <f>COUNTIF('Criteria 1'!$D$3:$D$50,"Fully Compliant")</f>
        <v>0</v>
      </c>
      <c r="J11" s="15">
        <f>COUNTIF('Criteria 1'!$D$3:$D$50,"Partially Compliant")</f>
        <v>0</v>
      </c>
      <c r="K11" s="15">
        <f>COUNTIF('Criteria 1'!$D$3:$D$50,"Non Compliant")</f>
        <v>0</v>
      </c>
      <c r="L11" s="13"/>
    </row>
    <row r="12" spans="1:12" ht="60" customHeight="1" x14ac:dyDescent="0.35">
      <c r="A12" s="3">
        <v>2</v>
      </c>
      <c r="B12" s="12" t="s">
        <v>28</v>
      </c>
      <c r="C12" s="16">
        <f>COUNTIF('Criteria 2'!$B$3:$B$50,"Low")</f>
        <v>0</v>
      </c>
      <c r="D12" s="16">
        <f>COUNTIF('Criteria 2'!$B$3:$B$50,"Medium")</f>
        <v>0</v>
      </c>
      <c r="E12" s="16">
        <f>COUNTIF('Criteria 2'!$B$3:$B$50,"High")</f>
        <v>0</v>
      </c>
      <c r="F12" s="17">
        <f>COUNTIF('Criteria 2'!$C$3:$C$50,"Low")</f>
        <v>0</v>
      </c>
      <c r="G12" s="17">
        <f>COUNTIF('Criteria 2'!$C$3:$C$50,"Medium")</f>
        <v>0</v>
      </c>
      <c r="H12" s="17">
        <f>COUNTIF('Criteria 2'!$C$3:$C$50,"High")</f>
        <v>0</v>
      </c>
      <c r="I12" s="15">
        <f>COUNTIF('Criteria 2'!$D$3:$D$50,"Fully Compliant")</f>
        <v>0</v>
      </c>
      <c r="J12" s="15">
        <f>COUNTIF('Criteria 2'!$D$3:$D$50,"Partially Compliant")</f>
        <v>0</v>
      </c>
      <c r="K12" s="15">
        <f>COUNTIF('Criteria 2'!$D$3:$D$50,"Non Compliant")</f>
        <v>0</v>
      </c>
      <c r="L12" s="13"/>
    </row>
    <row r="13" spans="1:12" ht="60" customHeight="1" x14ac:dyDescent="0.35">
      <c r="A13" s="3">
        <v>3</v>
      </c>
      <c r="B13" s="12" t="s">
        <v>29</v>
      </c>
      <c r="C13" s="16">
        <f>COUNTIF('Criteria 3'!$B$3:$B$50,"Low")</f>
        <v>0</v>
      </c>
      <c r="D13" s="16">
        <f>COUNTIF('Criteria 3'!$B$3:$B$50,"Medium")</f>
        <v>0</v>
      </c>
      <c r="E13" s="16">
        <f>COUNTIF('Criteria 3'!$B$3:$B$50,"High")</f>
        <v>0</v>
      </c>
      <c r="F13" s="17">
        <f>COUNTIF('Criteria 3'!$C$3:$C$50,"Low")</f>
        <v>0</v>
      </c>
      <c r="G13" s="17">
        <f>COUNTIF('Criteria 3'!$C$3:$C$50,"Medium")</f>
        <v>0</v>
      </c>
      <c r="H13" s="17">
        <f>COUNTIF('Criteria 3'!$C$3:$C$50,"High")</f>
        <v>0</v>
      </c>
      <c r="I13" s="15">
        <f>COUNTIF('Criteria 3'!$D$3:$D$50,"Fully Compliant")</f>
        <v>0</v>
      </c>
      <c r="J13" s="15">
        <f>COUNTIF('Criteria 3'!$D$3:$D$50,"Partially Compliant")</f>
        <v>0</v>
      </c>
      <c r="K13" s="15">
        <f>COUNTIF('Criteria 3'!$D$3:$D$50,"Non Compliant")</f>
        <v>0</v>
      </c>
      <c r="L13" s="13"/>
    </row>
    <row r="14" spans="1:12" ht="60" customHeight="1" x14ac:dyDescent="0.35">
      <c r="A14" s="3">
        <v>4</v>
      </c>
      <c r="B14" s="12" t="s">
        <v>30</v>
      </c>
      <c r="C14" s="16">
        <f>COUNTIF('Criteria 4'!$B$3:$B$50,"Low")</f>
        <v>0</v>
      </c>
      <c r="D14" s="16">
        <f>COUNTIF('Criteria 4'!$B$3:$B$50,"Medium")</f>
        <v>0</v>
      </c>
      <c r="E14" s="16">
        <f>COUNTIF('Criteria 4'!$B$3:$B$50,"High")</f>
        <v>0</v>
      </c>
      <c r="F14" s="17">
        <f>COUNTIF('Criteria 4'!$C$3:$C$50,"Low")</f>
        <v>0</v>
      </c>
      <c r="G14" s="17">
        <f>COUNTIF('Criteria 4'!$C$3:$C$50,"Medium")</f>
        <v>0</v>
      </c>
      <c r="H14" s="17">
        <f>COUNTIF('Criteria 4'!$C$3:$C$50,"High")</f>
        <v>0</v>
      </c>
      <c r="I14" s="15">
        <f>COUNTIF('Criteria 4'!$D$3:$D$50,"Fully Compliant")</f>
        <v>0</v>
      </c>
      <c r="J14" s="15">
        <f>COUNTIF('Criteria 4'!$D$3:$D$50,"Partially Compliant")</f>
        <v>0</v>
      </c>
      <c r="K14" s="15">
        <f>COUNTIF('Criteria 4'!$D$3:$D$50,"Non Compliant")</f>
        <v>0</v>
      </c>
      <c r="L14" s="13"/>
    </row>
    <row r="15" spans="1:12" ht="60" customHeight="1" x14ac:dyDescent="0.35">
      <c r="A15" s="3">
        <v>5</v>
      </c>
      <c r="B15" s="12" t="s">
        <v>31</v>
      </c>
      <c r="C15" s="16">
        <f>COUNTIF('Criteria 5'!$B$3:$B$50,"Low")</f>
        <v>0</v>
      </c>
      <c r="D15" s="16">
        <f>COUNTIF('Criteria 5'!$B$3:$B$50,"Medium")</f>
        <v>0</v>
      </c>
      <c r="E15" s="16">
        <f>COUNTIF('Criteria 5'!$B$3:$B$50,"High")</f>
        <v>0</v>
      </c>
      <c r="F15" s="17">
        <f>COUNTIF('Criteria 5'!$C$3:$C$50,"Low")</f>
        <v>0</v>
      </c>
      <c r="G15" s="17">
        <f>COUNTIF('Criteria 5'!$C$3:$C$50,"Medium")</f>
        <v>0</v>
      </c>
      <c r="H15" s="17">
        <f>COUNTIF('Criteria 5'!$C$3:$C$50,"High")</f>
        <v>0</v>
      </c>
      <c r="I15" s="15">
        <f>COUNTIF('Criteria 5'!$D$3:$D$50,"Fully Compliant")</f>
        <v>0</v>
      </c>
      <c r="J15" s="15">
        <f>COUNTIF('Criteria 5'!$D$3:$D$50,"Partially Compliant")</f>
        <v>0</v>
      </c>
      <c r="K15" s="15">
        <f>COUNTIF('Criteria 5'!$D$3:$D$50,"Non Compliant")</f>
        <v>0</v>
      </c>
      <c r="L15" s="13"/>
    </row>
    <row r="16" spans="1:12" ht="60" customHeight="1" thickBot="1" x14ac:dyDescent="0.4">
      <c r="A16" s="3">
        <v>6</v>
      </c>
      <c r="B16" s="89" t="s">
        <v>32</v>
      </c>
      <c r="C16" s="16">
        <f>COUNTIF('Criteria 6'!$B$3:$B$50,"Low")</f>
        <v>0</v>
      </c>
      <c r="D16" s="16">
        <f>COUNTIF('Criteria 6'!$B$3:$B$50,"Medium")</f>
        <v>0</v>
      </c>
      <c r="E16" s="16">
        <f>COUNTIF('Criteria 6'!$B$3:$B$50,"High")</f>
        <v>0</v>
      </c>
      <c r="F16" s="17">
        <f>COUNTIF('Criteria 6'!$C$3:$C$50,"Low")</f>
        <v>0</v>
      </c>
      <c r="G16" s="17">
        <f>COUNTIF('Criteria 6'!$C$3:$C$50,"Medium")</f>
        <v>0</v>
      </c>
      <c r="H16" s="17">
        <f>COUNTIF('Criteria 6'!$C$3:$C$50,"High")</f>
        <v>0</v>
      </c>
      <c r="I16" s="15">
        <f>COUNTIF('Criteria 6'!$D$3:$D$50,"Fully Compliant")</f>
        <v>0</v>
      </c>
      <c r="J16" s="15">
        <f>COUNTIF('Criteria 6'!$D$3:$D$50,"Partially Compliant")</f>
        <v>0</v>
      </c>
      <c r="K16" s="15">
        <f>COUNTIF('Criteria 6'!$D$3:$D$50,"Non Compliant")</f>
        <v>0</v>
      </c>
      <c r="L16" s="13"/>
    </row>
    <row r="17" spans="1:12" s="5" customFormat="1" ht="60" customHeight="1" thickTop="1" thickBot="1" x14ac:dyDescent="0.4">
      <c r="A17" s="70" t="s">
        <v>33</v>
      </c>
      <c r="B17" s="71"/>
      <c r="C17" s="72">
        <f t="shared" ref="C17:K17" si="0">SUM(C11:C16)</f>
        <v>0</v>
      </c>
      <c r="D17" s="72">
        <f t="shared" si="0"/>
        <v>0</v>
      </c>
      <c r="E17" s="72">
        <f t="shared" si="0"/>
        <v>0</v>
      </c>
      <c r="F17" s="73">
        <f t="shared" si="0"/>
        <v>0</v>
      </c>
      <c r="G17" s="73">
        <f t="shared" si="0"/>
        <v>0</v>
      </c>
      <c r="H17" s="74">
        <f t="shared" si="0"/>
        <v>0</v>
      </c>
      <c r="I17" s="86">
        <f t="shared" si="0"/>
        <v>0</v>
      </c>
      <c r="J17" s="87">
        <f t="shared" si="0"/>
        <v>0</v>
      </c>
      <c r="K17" s="87">
        <f t="shared" si="0"/>
        <v>0</v>
      </c>
      <c r="L17" s="88"/>
    </row>
    <row r="18" spans="1:12" ht="18" customHeight="1" thickTop="1" x14ac:dyDescent="0.35"/>
  </sheetData>
  <sheetProtection algorithmName="SHA-512" hashValue="IuHIengMevDeBzsCYCLhy1GMDe5o1Mng2uebA8vixlsS3uSoxYIyh7CU0MbJTiURSdCQfzbKbm4SAv1TyCACfw==" saltValue="pWobY9C3QsjB7V0KwgZ3wQ==" spinCount="100000" sheet="1" objects="1" scenarios="1"/>
  <protectedRanges>
    <protectedRange algorithmName="SHA-512" hashValue="ks2KZrzMQO0sZVCO5ZgU5det4QyzbKIzyYJNYdTf1Jx3ofnIWTrAyMgNmP4NtHlf0WAjXgDR/273zpDgYJckjA==" saltValue="gZKvK7qq3g2AtzTOpWVvMg==" spinCount="100000" sqref="C4:G7" name="Range1"/>
  </protectedRanges>
  <mergeCells count="12">
    <mergeCell ref="A9:A10"/>
    <mergeCell ref="I9:L9"/>
    <mergeCell ref="B9:B10"/>
    <mergeCell ref="C9:E9"/>
    <mergeCell ref="F9:H9"/>
    <mergeCell ref="I3:L3"/>
    <mergeCell ref="I4:L7"/>
    <mergeCell ref="C4:G4"/>
    <mergeCell ref="C5:G5"/>
    <mergeCell ref="C6:G6"/>
    <mergeCell ref="C7:G7"/>
    <mergeCell ref="B3:G3"/>
  </mergeCells>
  <pageMargins left="0.7" right="0.7" top="0.75" bottom="0.75" header="0.3" footer="0.3"/>
  <pageSetup paperSize="8" scale="8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workbookViewId="0">
      <selection activeCell="E5" sqref="E5"/>
    </sheetView>
  </sheetViews>
  <sheetFormatPr defaultColWidth="9" defaultRowHeight="39.4" customHeight="1" x14ac:dyDescent="0.35"/>
  <cols>
    <col min="1" max="1" width="50.54296875" style="36" customWidth="1"/>
    <col min="2" max="3" width="12.1796875" style="36" customWidth="1"/>
    <col min="4" max="4" width="12.54296875" style="36" customWidth="1"/>
    <col min="5" max="5" width="19.54296875" style="36" customWidth="1"/>
    <col min="6" max="6" width="15.54296875" style="36" customWidth="1"/>
    <col min="7" max="7" width="50.54296875" style="36" customWidth="1"/>
    <col min="8" max="8" width="50.7265625" style="36" customWidth="1"/>
    <col min="9" max="16384" width="9" style="36"/>
  </cols>
  <sheetData>
    <row r="1" spans="1:8" s="34" customFormat="1" ht="81" customHeight="1" x14ac:dyDescent="0.35">
      <c r="A1" s="32" t="s">
        <v>27</v>
      </c>
      <c r="B1" s="33" t="s">
        <v>0</v>
      </c>
      <c r="C1" s="33" t="s">
        <v>1</v>
      </c>
      <c r="D1" s="33" t="s">
        <v>2</v>
      </c>
      <c r="E1" s="33" t="s">
        <v>34</v>
      </c>
      <c r="F1" s="33" t="s">
        <v>35</v>
      </c>
      <c r="G1" s="30" t="s">
        <v>36</v>
      </c>
      <c r="H1" s="30" t="s">
        <v>37</v>
      </c>
    </row>
    <row r="2" spans="1:8" ht="39.4" customHeight="1" x14ac:dyDescent="0.35">
      <c r="A2" s="35" t="s">
        <v>38</v>
      </c>
      <c r="B2" s="26"/>
      <c r="C2" s="26"/>
      <c r="D2" s="31" t="str">
        <f t="shared" ref="D2" si="0">IF(COUNTIF(D3:D50,"Non Compliant")&gt;0,"Non Compliant",IF(COUNTIF(D3:D50,"Partially Compliant")&gt;0,"Partially Compliant","Fully Compliant"))</f>
        <v>Fully Compliant</v>
      </c>
      <c r="E2" s="28"/>
      <c r="F2" s="29"/>
      <c r="G2" s="28"/>
      <c r="H2" s="28"/>
    </row>
    <row r="3" spans="1:8" ht="39.4" customHeight="1" x14ac:dyDescent="0.35">
      <c r="A3" s="37" t="s">
        <v>39</v>
      </c>
      <c r="B3" s="38"/>
      <c r="C3" s="38"/>
      <c r="D3" s="39"/>
      <c r="E3" s="40"/>
      <c r="F3" s="41"/>
      <c r="G3" s="40"/>
      <c r="H3" s="40"/>
    </row>
    <row r="4" spans="1:8" ht="39.4" customHeight="1" x14ac:dyDescent="0.35">
      <c r="A4" s="37" t="s">
        <v>40</v>
      </c>
      <c r="B4" s="38"/>
      <c r="C4" s="38"/>
      <c r="D4" s="39"/>
      <c r="E4" s="40"/>
      <c r="F4" s="41"/>
      <c r="G4" s="40"/>
      <c r="H4" s="40"/>
    </row>
    <row r="5" spans="1:8" ht="39.4" customHeight="1" x14ac:dyDescent="0.35">
      <c r="A5" s="37" t="s">
        <v>41</v>
      </c>
      <c r="B5" s="38"/>
      <c r="C5" s="38"/>
      <c r="D5" s="39"/>
      <c r="E5" s="40"/>
      <c r="F5" s="41"/>
      <c r="G5" s="40"/>
      <c r="H5" s="40"/>
    </row>
    <row r="6" spans="1:8" ht="39.4" customHeight="1" x14ac:dyDescent="0.35">
      <c r="A6" s="37" t="s">
        <v>42</v>
      </c>
      <c r="B6" s="38"/>
      <c r="C6" s="38"/>
      <c r="D6" s="39"/>
      <c r="E6" s="40"/>
      <c r="F6" s="41"/>
      <c r="G6" s="40"/>
      <c r="H6" s="40"/>
    </row>
    <row r="7" spans="1:8" ht="39.4" customHeight="1" x14ac:dyDescent="0.35">
      <c r="A7" s="37" t="s">
        <v>43</v>
      </c>
      <c r="B7" s="38"/>
      <c r="C7" s="38"/>
      <c r="D7" s="39"/>
      <c r="E7" s="40"/>
      <c r="F7" s="41"/>
      <c r="G7" s="40"/>
      <c r="H7" s="40"/>
    </row>
    <row r="8" spans="1:8" ht="39.4" customHeight="1" x14ac:dyDescent="0.35">
      <c r="A8" s="37" t="s">
        <v>44</v>
      </c>
      <c r="B8" s="38"/>
      <c r="C8" s="38"/>
      <c r="D8" s="39"/>
      <c r="E8" s="40"/>
      <c r="F8" s="41"/>
      <c r="G8" s="40"/>
      <c r="H8" s="40"/>
    </row>
    <row r="9" spans="1:8" ht="39.4" customHeight="1" x14ac:dyDescent="0.35">
      <c r="A9" s="37" t="s">
        <v>45</v>
      </c>
      <c r="B9" s="38"/>
      <c r="C9" s="38"/>
      <c r="D9" s="39"/>
      <c r="E9" s="40"/>
      <c r="F9" s="41"/>
      <c r="G9" s="40"/>
      <c r="H9" s="40"/>
    </row>
    <row r="10" spans="1:8" ht="39.4" customHeight="1" x14ac:dyDescent="0.35">
      <c r="A10" s="37" t="s">
        <v>46</v>
      </c>
      <c r="B10" s="38"/>
      <c r="C10" s="38"/>
      <c r="D10" s="39"/>
      <c r="E10" s="40"/>
      <c r="F10" s="41"/>
      <c r="G10" s="40"/>
      <c r="H10" s="40"/>
    </row>
    <row r="11" spans="1:8" ht="39.4" customHeight="1" x14ac:dyDescent="0.35">
      <c r="A11" s="37" t="s">
        <v>47</v>
      </c>
      <c r="B11" s="38"/>
      <c r="C11" s="38"/>
      <c r="D11" s="39"/>
      <c r="E11" s="40"/>
      <c r="F11" s="41"/>
      <c r="G11" s="40"/>
      <c r="H11" s="40"/>
    </row>
    <row r="12" spans="1:8" ht="39.4" customHeight="1" x14ac:dyDescent="0.35">
      <c r="A12" s="42" t="s">
        <v>48</v>
      </c>
      <c r="B12" s="43"/>
      <c r="C12" s="43"/>
      <c r="D12" s="44"/>
      <c r="E12" s="45"/>
      <c r="F12" s="46"/>
      <c r="G12" s="40"/>
      <c r="H12" s="40"/>
    </row>
    <row r="13" spans="1:8" ht="39.4" customHeight="1" x14ac:dyDescent="0.35">
      <c r="A13" s="42" t="s">
        <v>49</v>
      </c>
      <c r="B13" s="43"/>
      <c r="C13" s="43"/>
      <c r="D13" s="44"/>
      <c r="E13" s="45"/>
      <c r="F13" s="46"/>
      <c r="G13" s="45"/>
      <c r="H13" s="45"/>
    </row>
  </sheetData>
  <phoneticPr fontId="2" type="noConversion"/>
  <conditionalFormatting sqref="B2:B13">
    <cfRule type="cellIs" dxfId="137" priority="7" operator="equal">
      <formula>"Low"</formula>
    </cfRule>
    <cfRule type="cellIs" dxfId="136" priority="8" operator="equal">
      <formula>"Medium"</formula>
    </cfRule>
    <cfRule type="cellIs" dxfId="135" priority="9" operator="equal">
      <formula>"High"</formula>
    </cfRule>
  </conditionalFormatting>
  <conditionalFormatting sqref="C2:C13">
    <cfRule type="cellIs" dxfId="134" priority="4" operator="equal">
      <formula>"Low"</formula>
    </cfRule>
    <cfRule type="cellIs" dxfId="133" priority="5" operator="equal">
      <formula>"Medium"</formula>
    </cfRule>
    <cfRule type="cellIs" dxfId="13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workbookViewId="0">
      <selection activeCell="A2" sqref="A2"/>
    </sheetView>
  </sheetViews>
  <sheetFormatPr defaultColWidth="9" defaultRowHeight="39.4" customHeight="1" x14ac:dyDescent="0.35"/>
  <cols>
    <col min="1" max="1" width="54.4531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4.5" customHeight="1" x14ac:dyDescent="0.35">
      <c r="A1" s="32" t="s">
        <v>28</v>
      </c>
      <c r="B1" s="33" t="s">
        <v>0</v>
      </c>
      <c r="C1" s="33" t="s">
        <v>1</v>
      </c>
      <c r="D1" s="33" t="s">
        <v>2</v>
      </c>
      <c r="E1" s="33" t="s">
        <v>34</v>
      </c>
      <c r="F1" s="33" t="s">
        <v>35</v>
      </c>
      <c r="G1" s="47" t="s">
        <v>36</v>
      </c>
      <c r="H1" s="77" t="s">
        <v>37</v>
      </c>
    </row>
    <row r="2" spans="1:8" s="34" customFormat="1" ht="39.4" customHeight="1" x14ac:dyDescent="0.35">
      <c r="A2" s="35" t="s">
        <v>38</v>
      </c>
      <c r="B2" s="26"/>
      <c r="C2" s="26"/>
      <c r="D2" s="27" t="str">
        <f t="shared" ref="D2" si="0">IF(COUNTIF(D3:D50,"Non Compliant")&gt;0,"Non Compliant",IF(COUNTIF(D3:D50,"Partially Compliant")&gt;0,"Partially Compliant","Fully Compliant"))</f>
        <v>Fully Compliant</v>
      </c>
      <c r="E2" s="28"/>
      <c r="F2" s="29"/>
      <c r="G2" s="48"/>
      <c r="H2" s="78"/>
    </row>
    <row r="3" spans="1:8" ht="39.4" customHeight="1" x14ac:dyDescent="0.35">
      <c r="A3" s="37" t="s">
        <v>50</v>
      </c>
      <c r="B3" s="38"/>
      <c r="C3" s="38"/>
      <c r="D3" s="39"/>
      <c r="E3" s="40"/>
      <c r="F3" s="41"/>
      <c r="G3" s="49"/>
      <c r="H3" s="79"/>
    </row>
    <row r="4" spans="1:8" ht="39.4" customHeight="1" x14ac:dyDescent="0.35">
      <c r="A4" s="37" t="s">
        <v>51</v>
      </c>
      <c r="B4" s="38"/>
      <c r="C4" s="38"/>
      <c r="D4" s="39"/>
      <c r="E4" s="40"/>
      <c r="F4" s="41"/>
      <c r="G4" s="49"/>
      <c r="H4" s="80"/>
    </row>
    <row r="5" spans="1:8" ht="39.4" customHeight="1" x14ac:dyDescent="0.35">
      <c r="A5" s="37" t="s">
        <v>52</v>
      </c>
      <c r="B5" s="38"/>
      <c r="C5" s="38"/>
      <c r="D5" s="39"/>
      <c r="E5" s="40"/>
      <c r="F5" s="41"/>
      <c r="G5" s="49"/>
      <c r="H5" s="79"/>
    </row>
    <row r="6" spans="1:8" ht="39.4" customHeight="1" x14ac:dyDescent="0.35">
      <c r="A6" s="37" t="s">
        <v>53</v>
      </c>
      <c r="B6" s="38"/>
      <c r="C6" s="38"/>
      <c r="D6" s="39"/>
      <c r="E6" s="40"/>
      <c r="F6" s="41"/>
      <c r="G6" s="49"/>
      <c r="H6" s="80"/>
    </row>
    <row r="7" spans="1:8" ht="39.4" customHeight="1" x14ac:dyDescent="0.35">
      <c r="A7" s="37" t="s">
        <v>54</v>
      </c>
      <c r="B7" s="38"/>
      <c r="C7" s="38"/>
      <c r="D7" s="39"/>
      <c r="E7" s="40"/>
      <c r="F7" s="41"/>
      <c r="G7" s="49"/>
      <c r="H7" s="79"/>
    </row>
    <row r="8" spans="1:8" ht="39.4" customHeight="1" x14ac:dyDescent="0.35">
      <c r="A8" s="37" t="s">
        <v>55</v>
      </c>
      <c r="B8" s="38"/>
      <c r="C8" s="38"/>
      <c r="D8" s="39"/>
      <c r="E8" s="40"/>
      <c r="F8" s="41"/>
      <c r="G8" s="49"/>
      <c r="H8" s="80"/>
    </row>
    <row r="9" spans="1:8" ht="39.4" customHeight="1" x14ac:dyDescent="0.35">
      <c r="A9" s="37" t="s">
        <v>56</v>
      </c>
      <c r="B9" s="38"/>
      <c r="C9" s="38"/>
      <c r="D9" s="39"/>
      <c r="E9" s="40"/>
      <c r="F9" s="41"/>
      <c r="G9" s="49"/>
      <c r="H9" s="79"/>
    </row>
    <row r="10" spans="1:8" ht="39.4" customHeight="1" x14ac:dyDescent="0.35">
      <c r="A10" s="37" t="s">
        <v>57</v>
      </c>
      <c r="B10" s="38"/>
      <c r="C10" s="38"/>
      <c r="D10" s="39"/>
      <c r="E10" s="40"/>
      <c r="F10" s="41"/>
      <c r="G10" s="49"/>
      <c r="H10" s="80"/>
    </row>
    <row r="11" spans="1:8" ht="39.4" customHeight="1" x14ac:dyDescent="0.35">
      <c r="A11" s="37" t="s">
        <v>58</v>
      </c>
      <c r="B11" s="38"/>
      <c r="C11" s="38"/>
      <c r="D11" s="39"/>
      <c r="E11" s="40"/>
      <c r="F11" s="41"/>
      <c r="G11" s="49"/>
      <c r="H11" s="82"/>
    </row>
    <row r="12" spans="1:8" ht="39.4" customHeight="1" x14ac:dyDescent="0.35">
      <c r="A12" s="42" t="s">
        <v>59</v>
      </c>
      <c r="B12" s="43"/>
      <c r="C12" s="43"/>
      <c r="D12" s="44"/>
      <c r="E12" s="45"/>
      <c r="F12" s="46"/>
      <c r="G12" s="50"/>
      <c r="H12" s="80"/>
    </row>
    <row r="13" spans="1:8" ht="39.4" customHeight="1" x14ac:dyDescent="0.35">
      <c r="H13" s="81"/>
    </row>
  </sheetData>
  <phoneticPr fontId="2" type="noConversion"/>
  <conditionalFormatting sqref="B2:B12">
    <cfRule type="cellIs" dxfId="115" priority="7" operator="equal">
      <formula>"Low"</formula>
    </cfRule>
    <cfRule type="cellIs" dxfId="114" priority="8" operator="equal">
      <formula>"Medium"</formula>
    </cfRule>
    <cfRule type="cellIs" dxfId="113" priority="9" operator="equal">
      <formula>"High"</formula>
    </cfRule>
  </conditionalFormatting>
  <conditionalFormatting sqref="C2:C12">
    <cfRule type="cellIs" dxfId="112" priority="4" operator="equal">
      <formula>"Low"</formula>
    </cfRule>
    <cfRule type="cellIs" dxfId="111" priority="5" operator="equal">
      <formula>"Medium"</formula>
    </cfRule>
    <cfRule type="cellIs" dxfId="11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election activeCell="A2" sqref="A2"/>
    </sheetView>
  </sheetViews>
  <sheetFormatPr defaultColWidth="9" defaultRowHeight="18" customHeight="1" x14ac:dyDescent="0.35"/>
  <cols>
    <col min="1" max="1" width="68.5429687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ht="57.75" customHeight="1" x14ac:dyDescent="0.35">
      <c r="A1" s="51" t="s">
        <v>29</v>
      </c>
      <c r="B1" s="52" t="s">
        <v>0</v>
      </c>
      <c r="C1" s="52" t="s">
        <v>1</v>
      </c>
      <c r="D1" s="53" t="s">
        <v>2</v>
      </c>
      <c r="E1" s="52" t="s">
        <v>34</v>
      </c>
      <c r="F1" s="54" t="s">
        <v>35</v>
      </c>
      <c r="G1" s="52" t="s">
        <v>36</v>
      </c>
      <c r="H1" s="84" t="s">
        <v>37</v>
      </c>
    </row>
    <row r="2" spans="1:8" ht="39.4" customHeight="1" x14ac:dyDescent="0.35">
      <c r="A2" s="35" t="s">
        <v>38</v>
      </c>
      <c r="B2" s="55"/>
      <c r="C2" s="55"/>
      <c r="D2" s="56" t="str">
        <f t="shared" ref="D2" si="0">IF(COUNTIF(D3:D50,"Non Compliant")&gt;0,"Non Compliant",IF(COUNTIF(D3:D50,"Partially Compliant")&gt;0,"Partially Compliant","Fully Compliant"))</f>
        <v>Fully Compliant</v>
      </c>
      <c r="E2" s="57"/>
      <c r="F2" s="58"/>
      <c r="G2" s="57"/>
      <c r="H2" s="28"/>
    </row>
    <row r="3" spans="1:8" ht="39.4" customHeight="1" x14ac:dyDescent="0.35">
      <c r="A3" s="59" t="s">
        <v>60</v>
      </c>
      <c r="B3" s="60"/>
      <c r="C3" s="60"/>
      <c r="D3" s="61"/>
      <c r="E3" s="62"/>
      <c r="F3" s="63"/>
      <c r="G3" s="62"/>
      <c r="H3" s="75"/>
    </row>
    <row r="4" spans="1:8" ht="39.4" customHeight="1" x14ac:dyDescent="0.35">
      <c r="A4" s="64" t="s">
        <v>61</v>
      </c>
      <c r="B4" s="65"/>
      <c r="C4" s="65"/>
      <c r="D4" s="66"/>
      <c r="E4" s="67"/>
      <c r="F4" s="68"/>
      <c r="G4" s="67"/>
      <c r="H4" s="76"/>
    </row>
    <row r="5" spans="1:8" ht="39.4" customHeight="1" x14ac:dyDescent="0.35">
      <c r="A5" s="59" t="s">
        <v>62</v>
      </c>
      <c r="B5" s="60"/>
      <c r="C5" s="60"/>
      <c r="D5" s="61"/>
      <c r="E5" s="62"/>
      <c r="F5" s="63"/>
      <c r="G5" s="62"/>
      <c r="H5" s="75"/>
    </row>
    <row r="6" spans="1:8" ht="39.4" customHeight="1" x14ac:dyDescent="0.35">
      <c r="A6" s="64" t="s">
        <v>63</v>
      </c>
      <c r="B6" s="65"/>
      <c r="C6" s="65"/>
      <c r="D6" s="66"/>
      <c r="E6" s="67"/>
      <c r="F6" s="68"/>
      <c r="G6" s="67"/>
      <c r="H6" s="76"/>
    </row>
    <row r="7" spans="1:8" ht="39.4" customHeight="1" x14ac:dyDescent="0.35">
      <c r="A7" s="59" t="s">
        <v>64</v>
      </c>
      <c r="B7" s="60"/>
      <c r="C7" s="60"/>
      <c r="D7" s="61"/>
      <c r="E7" s="62"/>
      <c r="F7" s="63"/>
      <c r="G7" s="62"/>
      <c r="H7" s="75"/>
    </row>
    <row r="8" spans="1:8" ht="39.4" customHeight="1" x14ac:dyDescent="0.35">
      <c r="A8" s="64" t="s">
        <v>65</v>
      </c>
      <c r="B8" s="65"/>
      <c r="C8" s="65"/>
      <c r="D8" s="66"/>
      <c r="E8" s="67"/>
      <c r="F8" s="68"/>
      <c r="G8" s="67"/>
      <c r="H8" s="76"/>
    </row>
    <row r="9" spans="1:8" ht="39.4" customHeight="1" x14ac:dyDescent="0.35">
      <c r="A9" s="59" t="s">
        <v>66</v>
      </c>
      <c r="B9" s="60"/>
      <c r="C9" s="60"/>
      <c r="D9" s="61"/>
      <c r="E9" s="62"/>
      <c r="F9" s="63"/>
      <c r="G9" s="62"/>
      <c r="H9" s="75"/>
    </row>
    <row r="10" spans="1:8" ht="39.4" customHeight="1" x14ac:dyDescent="0.35">
      <c r="A10" s="64" t="s">
        <v>67</v>
      </c>
      <c r="B10" s="65"/>
      <c r="C10" s="65"/>
      <c r="D10" s="66"/>
      <c r="E10" s="67"/>
      <c r="F10" s="68"/>
      <c r="G10" s="67"/>
      <c r="H10" s="76"/>
    </row>
    <row r="11" spans="1:8" ht="39.4" customHeight="1" x14ac:dyDescent="0.35">
      <c r="A11" s="59" t="s">
        <v>68</v>
      </c>
      <c r="B11" s="60"/>
      <c r="C11" s="60"/>
      <c r="D11" s="61"/>
      <c r="E11" s="62"/>
      <c r="F11" s="63"/>
      <c r="G11" s="62"/>
      <c r="H11" s="83"/>
    </row>
    <row r="12" spans="1:8" ht="39.4" customHeight="1" x14ac:dyDescent="0.35">
      <c r="A12" s="64" t="s">
        <v>69</v>
      </c>
      <c r="B12" s="65"/>
      <c r="C12" s="65"/>
      <c r="D12" s="66"/>
      <c r="E12" s="67"/>
      <c r="F12" s="68"/>
      <c r="G12" s="67"/>
      <c r="H12" s="76"/>
    </row>
    <row r="13" spans="1:8" ht="39" customHeight="1" x14ac:dyDescent="0.35"/>
    <row r="14" spans="1:8" ht="39" customHeight="1" x14ac:dyDescent="0.35">
      <c r="A14" s="69"/>
    </row>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phoneticPr fontId="2" type="noConversion"/>
  <conditionalFormatting sqref="B5:B12 B1:B2">
    <cfRule type="cellIs" dxfId="94" priority="16" operator="equal">
      <formula>"Low"</formula>
    </cfRule>
    <cfRule type="cellIs" dxfId="93" priority="17" operator="equal">
      <formula>"Medium"</formula>
    </cfRule>
    <cfRule type="cellIs" dxfId="92" priority="18" operator="equal">
      <formula>"High"</formula>
    </cfRule>
  </conditionalFormatting>
  <conditionalFormatting sqref="C5:C12 C1:C2">
    <cfRule type="cellIs" dxfId="91" priority="13" operator="equal">
      <formula>"Low"</formula>
    </cfRule>
    <cfRule type="cellIs" dxfId="90" priority="14" operator="equal">
      <formula>"Medium"</formula>
    </cfRule>
    <cfRule type="cellIs" dxfId="89" priority="15" operator="equal">
      <formula>"High"</formula>
    </cfRule>
  </conditionalFormatting>
  <conditionalFormatting sqref="B3:B4">
    <cfRule type="cellIs" dxfId="88" priority="7" operator="equal">
      <formula>"Low"</formula>
    </cfRule>
    <cfRule type="cellIs" dxfId="87" priority="8" operator="equal">
      <formula>"Medium"</formula>
    </cfRule>
    <cfRule type="cellIs" dxfId="86" priority="9" operator="equal">
      <formula>"High"</formula>
    </cfRule>
  </conditionalFormatting>
  <conditionalFormatting sqref="C3:C4">
    <cfRule type="cellIs" dxfId="85" priority="4" operator="equal">
      <formula>"Low"</formula>
    </cfRule>
    <cfRule type="cellIs" dxfId="84" priority="5" operator="equal">
      <formula>"Medium"</formula>
    </cfRule>
    <cfRule type="cellIs" dxfId="8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8" customHeight="1" x14ac:dyDescent="0.35">
      <c r="A1" s="32" t="s">
        <v>30</v>
      </c>
      <c r="B1" s="33" t="s">
        <v>0</v>
      </c>
      <c r="C1" s="33" t="s">
        <v>1</v>
      </c>
      <c r="D1" s="33" t="s">
        <v>2</v>
      </c>
      <c r="E1" s="33" t="s">
        <v>34</v>
      </c>
      <c r="F1" s="33" t="s">
        <v>35</v>
      </c>
      <c r="G1" s="47" t="s">
        <v>36</v>
      </c>
      <c r="H1" s="85" t="s">
        <v>37</v>
      </c>
    </row>
    <row r="2" spans="1:8" ht="39.4" customHeight="1" x14ac:dyDescent="0.35">
      <c r="A2" s="35" t="s">
        <v>38</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70</v>
      </c>
      <c r="B3" s="38"/>
      <c r="C3" s="38"/>
      <c r="D3" s="39"/>
      <c r="E3" s="40"/>
      <c r="F3" s="41"/>
      <c r="G3" s="49"/>
      <c r="H3" s="75"/>
    </row>
    <row r="4" spans="1:8" ht="39.4" customHeight="1" x14ac:dyDescent="0.35">
      <c r="A4" s="37" t="s">
        <v>71</v>
      </c>
      <c r="B4" s="38"/>
      <c r="C4" s="38"/>
      <c r="D4" s="39"/>
      <c r="E4" s="40"/>
      <c r="F4" s="41"/>
      <c r="G4" s="49"/>
      <c r="H4" s="76"/>
    </row>
    <row r="5" spans="1:8" ht="39.4" customHeight="1" x14ac:dyDescent="0.35">
      <c r="A5" s="37" t="s">
        <v>72</v>
      </c>
      <c r="B5" s="38"/>
      <c r="C5" s="38"/>
      <c r="D5" s="39"/>
      <c r="E5" s="40"/>
      <c r="F5" s="41"/>
      <c r="G5" s="49"/>
      <c r="H5" s="75"/>
    </row>
    <row r="6" spans="1:8" ht="39.4" customHeight="1" x14ac:dyDescent="0.35">
      <c r="A6" s="37" t="s">
        <v>73</v>
      </c>
      <c r="B6" s="38"/>
      <c r="C6" s="38"/>
      <c r="D6" s="39"/>
      <c r="E6" s="40"/>
      <c r="F6" s="41"/>
      <c r="G6" s="49"/>
      <c r="H6" s="76"/>
    </row>
    <row r="7" spans="1:8" ht="39.4" customHeight="1" x14ac:dyDescent="0.35">
      <c r="A7" s="37" t="s">
        <v>74</v>
      </c>
      <c r="B7" s="38"/>
      <c r="C7" s="38"/>
      <c r="D7" s="39"/>
      <c r="E7" s="40"/>
      <c r="F7" s="41"/>
      <c r="G7" s="49"/>
      <c r="H7" s="75"/>
    </row>
    <row r="8" spans="1:8" ht="39.4" customHeight="1" x14ac:dyDescent="0.35">
      <c r="A8" s="37" t="s">
        <v>75</v>
      </c>
      <c r="B8" s="38"/>
      <c r="C8" s="38"/>
      <c r="D8" s="39"/>
      <c r="E8" s="40"/>
      <c r="F8" s="41"/>
      <c r="G8" s="49"/>
      <c r="H8" s="76"/>
    </row>
    <row r="9" spans="1:8" ht="39.4" customHeight="1" x14ac:dyDescent="0.35">
      <c r="A9" s="37" t="s">
        <v>76</v>
      </c>
      <c r="B9" s="38"/>
      <c r="C9" s="38"/>
      <c r="D9" s="39"/>
      <c r="E9" s="40"/>
      <c r="F9" s="41"/>
      <c r="G9" s="49"/>
      <c r="H9" s="75"/>
    </row>
    <row r="10" spans="1:8" ht="39.4" customHeight="1" x14ac:dyDescent="0.35">
      <c r="A10" s="37" t="s">
        <v>77</v>
      </c>
      <c r="B10" s="38"/>
      <c r="C10" s="38"/>
      <c r="D10" s="39"/>
      <c r="E10" s="40"/>
      <c r="F10" s="41"/>
      <c r="G10" s="49"/>
      <c r="H10" s="76"/>
    </row>
    <row r="11" spans="1:8" ht="39.4" customHeight="1" x14ac:dyDescent="0.35">
      <c r="A11" s="37" t="s">
        <v>78</v>
      </c>
      <c r="B11" s="38"/>
      <c r="C11" s="38"/>
      <c r="D11" s="39"/>
      <c r="E11" s="40"/>
      <c r="F11" s="41"/>
      <c r="G11" s="49"/>
      <c r="H11" s="83"/>
    </row>
    <row r="12" spans="1:8" ht="39.4" customHeight="1" x14ac:dyDescent="0.35">
      <c r="A12" s="42" t="s">
        <v>79</v>
      </c>
      <c r="B12" s="43"/>
      <c r="C12" s="43"/>
      <c r="D12" s="44"/>
      <c r="E12" s="45"/>
      <c r="F12" s="46"/>
      <c r="G12" s="50"/>
      <c r="H12" s="76"/>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5" sqref="A5"/>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31</v>
      </c>
      <c r="B1" s="33" t="s">
        <v>0</v>
      </c>
      <c r="C1" s="33" t="s">
        <v>1</v>
      </c>
      <c r="D1" s="33" t="s">
        <v>2</v>
      </c>
      <c r="E1" s="33" t="s">
        <v>34</v>
      </c>
      <c r="F1" s="33" t="s">
        <v>35</v>
      </c>
      <c r="G1" s="47" t="s">
        <v>36</v>
      </c>
      <c r="H1" s="85" t="s">
        <v>37</v>
      </c>
    </row>
    <row r="2" spans="1:8" s="34" customFormat="1" ht="48.75" customHeight="1" x14ac:dyDescent="0.35">
      <c r="A2" s="35" t="s">
        <v>38</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80</v>
      </c>
      <c r="B3" s="38"/>
      <c r="C3" s="38"/>
      <c r="D3" s="39"/>
      <c r="E3" s="40"/>
      <c r="F3" s="41"/>
      <c r="G3" s="49"/>
      <c r="H3" s="75"/>
    </row>
    <row r="4" spans="1:8" ht="39.4" customHeight="1" x14ac:dyDescent="0.35">
      <c r="A4" s="37" t="s">
        <v>81</v>
      </c>
      <c r="B4" s="38"/>
      <c r="C4" s="38"/>
      <c r="D4" s="39"/>
      <c r="E4" s="40"/>
      <c r="F4" s="41"/>
      <c r="G4" s="49"/>
      <c r="H4" s="76"/>
    </row>
    <row r="5" spans="1:8" ht="39.4" customHeight="1" x14ac:dyDescent="0.35">
      <c r="A5" s="37" t="s">
        <v>82</v>
      </c>
      <c r="B5" s="38"/>
      <c r="C5" s="38"/>
      <c r="D5" s="39"/>
      <c r="E5" s="40"/>
      <c r="F5" s="41"/>
      <c r="G5" s="49"/>
      <c r="H5" s="75"/>
    </row>
    <row r="6" spans="1:8" ht="39.4" customHeight="1" x14ac:dyDescent="0.35">
      <c r="A6" s="37" t="s">
        <v>83</v>
      </c>
      <c r="B6" s="38"/>
      <c r="C6" s="38"/>
      <c r="D6" s="39"/>
      <c r="E6" s="40"/>
      <c r="F6" s="41"/>
      <c r="G6" s="49"/>
      <c r="H6" s="76"/>
    </row>
    <row r="7" spans="1:8" ht="39.4" customHeight="1" x14ac:dyDescent="0.35">
      <c r="A7" s="37" t="s">
        <v>84</v>
      </c>
      <c r="B7" s="38"/>
      <c r="C7" s="38"/>
      <c r="D7" s="39"/>
      <c r="E7" s="40"/>
      <c r="F7" s="41"/>
      <c r="G7" s="49"/>
      <c r="H7" s="75"/>
    </row>
    <row r="8" spans="1:8" ht="39.4" customHeight="1" x14ac:dyDescent="0.35">
      <c r="A8" s="37" t="s">
        <v>85</v>
      </c>
      <c r="B8" s="38"/>
      <c r="C8" s="38"/>
      <c r="D8" s="39"/>
      <c r="E8" s="40"/>
      <c r="F8" s="41"/>
      <c r="G8" s="49"/>
      <c r="H8" s="76"/>
    </row>
    <row r="9" spans="1:8" ht="39.4" customHeight="1" x14ac:dyDescent="0.35">
      <c r="A9" s="37" t="s">
        <v>86</v>
      </c>
      <c r="B9" s="38"/>
      <c r="C9" s="38"/>
      <c r="D9" s="39"/>
      <c r="E9" s="40"/>
      <c r="F9" s="41"/>
      <c r="G9" s="49"/>
      <c r="H9" s="75"/>
    </row>
    <row r="10" spans="1:8" ht="39.4" customHeight="1" x14ac:dyDescent="0.35">
      <c r="A10" s="37" t="s">
        <v>87</v>
      </c>
      <c r="B10" s="38"/>
      <c r="C10" s="38"/>
      <c r="D10" s="39"/>
      <c r="E10" s="40"/>
      <c r="F10" s="41"/>
      <c r="G10" s="49"/>
      <c r="H10" s="76"/>
    </row>
    <row r="11" spans="1:8" ht="39.4" customHeight="1" x14ac:dyDescent="0.35">
      <c r="A11" s="37" t="s">
        <v>88</v>
      </c>
      <c r="B11" s="38"/>
      <c r="C11" s="38"/>
      <c r="D11" s="39"/>
      <c r="E11" s="40"/>
      <c r="F11" s="41"/>
      <c r="G11" s="49"/>
      <c r="H11" s="83"/>
    </row>
    <row r="12" spans="1:8" ht="39.4" customHeight="1" x14ac:dyDescent="0.35">
      <c r="A12" s="42" t="s">
        <v>89</v>
      </c>
      <c r="B12" s="43"/>
      <c r="C12" s="43"/>
      <c r="D12" s="44"/>
      <c r="E12" s="45"/>
      <c r="F12" s="46"/>
      <c r="G12" s="50"/>
      <c r="H12" s="76"/>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7" sqref="A7"/>
    </sheetView>
  </sheetViews>
  <sheetFormatPr defaultColWidth="9" defaultRowHeight="18" customHeight="1" x14ac:dyDescent="0.35"/>
  <cols>
    <col min="1" max="1" width="76.4531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137.15" customHeight="1" x14ac:dyDescent="0.35">
      <c r="A1" s="32" t="s">
        <v>90</v>
      </c>
      <c r="B1" s="33" t="s">
        <v>0</v>
      </c>
      <c r="C1" s="33" t="s">
        <v>1</v>
      </c>
      <c r="D1" s="33" t="s">
        <v>2</v>
      </c>
      <c r="E1" s="33" t="s">
        <v>34</v>
      </c>
      <c r="F1" s="33" t="s">
        <v>35</v>
      </c>
      <c r="G1" s="47" t="s">
        <v>36</v>
      </c>
      <c r="H1" s="85" t="s">
        <v>37</v>
      </c>
    </row>
    <row r="2" spans="1:8" s="34" customFormat="1" ht="39.4" customHeight="1" x14ac:dyDescent="0.35">
      <c r="A2" s="35" t="s">
        <v>38</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91</v>
      </c>
      <c r="B3" s="38"/>
      <c r="C3" s="38"/>
      <c r="D3" s="39"/>
      <c r="E3" s="40"/>
      <c r="F3" s="41"/>
      <c r="G3" s="49"/>
      <c r="H3" s="75"/>
    </row>
    <row r="4" spans="1:8" ht="39.4" customHeight="1" x14ac:dyDescent="0.35">
      <c r="A4" s="37" t="s">
        <v>92</v>
      </c>
      <c r="B4" s="38"/>
      <c r="C4" s="38"/>
      <c r="D4" s="39"/>
      <c r="E4" s="40"/>
      <c r="F4" s="41"/>
      <c r="G4" s="49"/>
      <c r="H4" s="76"/>
    </row>
    <row r="5" spans="1:8" ht="39.4" customHeight="1" x14ac:dyDescent="0.35">
      <c r="A5" s="37" t="s">
        <v>93</v>
      </c>
      <c r="B5" s="38"/>
      <c r="C5" s="38"/>
      <c r="D5" s="39"/>
      <c r="E5" s="40"/>
      <c r="F5" s="41"/>
      <c r="G5" s="49"/>
      <c r="H5" s="75"/>
    </row>
    <row r="6" spans="1:8" ht="39.4" customHeight="1" x14ac:dyDescent="0.35">
      <c r="A6" s="37" t="s">
        <v>94</v>
      </c>
      <c r="B6" s="38"/>
      <c r="C6" s="38"/>
      <c r="D6" s="39"/>
      <c r="E6" s="40"/>
      <c r="F6" s="41"/>
      <c r="G6" s="49"/>
      <c r="H6" s="76"/>
    </row>
    <row r="7" spans="1:8" ht="39.4" customHeight="1" x14ac:dyDescent="0.35">
      <c r="A7" s="37" t="s">
        <v>95</v>
      </c>
      <c r="B7" s="38"/>
      <c r="C7" s="38"/>
      <c r="D7" s="39"/>
      <c r="E7" s="40"/>
      <c r="F7" s="41"/>
      <c r="G7" s="49"/>
      <c r="H7" s="75"/>
    </row>
    <row r="8" spans="1:8" ht="39.4" customHeight="1" x14ac:dyDescent="0.35">
      <c r="A8" s="37" t="s">
        <v>96</v>
      </c>
      <c r="B8" s="38"/>
      <c r="C8" s="38"/>
      <c r="D8" s="39"/>
      <c r="E8" s="40"/>
      <c r="F8" s="41"/>
      <c r="G8" s="49"/>
      <c r="H8" s="76"/>
    </row>
    <row r="9" spans="1:8" ht="39.4" customHeight="1" x14ac:dyDescent="0.35">
      <c r="A9" s="37" t="s">
        <v>97</v>
      </c>
      <c r="B9" s="38"/>
      <c r="C9" s="38"/>
      <c r="D9" s="39"/>
      <c r="E9" s="40"/>
      <c r="F9" s="41"/>
      <c r="G9" s="49"/>
      <c r="H9" s="75"/>
    </row>
    <row r="10" spans="1:8" ht="39.4" customHeight="1" x14ac:dyDescent="0.35">
      <c r="A10" s="37" t="s">
        <v>98</v>
      </c>
      <c r="B10" s="38"/>
      <c r="C10" s="38"/>
      <c r="D10" s="39"/>
      <c r="E10" s="40"/>
      <c r="F10" s="41"/>
      <c r="G10" s="49"/>
      <c r="H10" s="76"/>
    </row>
    <row r="11" spans="1:8" ht="39.4" customHeight="1" x14ac:dyDescent="0.35">
      <c r="A11" s="37" t="s">
        <v>99</v>
      </c>
      <c r="B11" s="38"/>
      <c r="C11" s="38"/>
      <c r="D11" s="39"/>
      <c r="E11" s="40"/>
      <c r="F11" s="41"/>
      <c r="G11" s="49"/>
      <c r="H11" s="83"/>
    </row>
    <row r="12" spans="1:8" ht="39.4" customHeight="1" x14ac:dyDescent="0.35">
      <c r="A12" s="42" t="s">
        <v>100</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5" ma:contentTypeDescription="Create a new document." ma:contentTypeScope="" ma:versionID="c01f6fefd990999970112cba98d4fbf5">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87c8bac66d05395fede018ef8f9ed9dd"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Final" ma:index="21" nillable="true" ma:displayName="Final" ma:default="1" ma:format="Dropdown" ma:internalName="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Final xmlns="b48eabcc-ad5b-4292-878e-4febbc50835d">true</Final>
  </documentManagement>
</p:properties>
</file>

<file path=customXml/itemProps1.xml><?xml version="1.0" encoding="utf-8"?>
<ds:datastoreItem xmlns:ds="http://schemas.openxmlformats.org/officeDocument/2006/customXml" ds:itemID="{6100D04F-4C77-4FF9-BC60-18036AAE0990}"/>
</file>

<file path=customXml/itemProps2.xml><?xml version="1.0" encoding="utf-8"?>
<ds:datastoreItem xmlns:ds="http://schemas.openxmlformats.org/officeDocument/2006/customXml" ds:itemID="{B4944432-C8AD-45D7-A5C9-D9531CB70F96}">
  <ds:schemaRefs>
    <ds:schemaRef ds:uri="http://schemas.microsoft.com/sharepoint/v3/contenttype/forms"/>
  </ds:schemaRefs>
</ds:datastoreItem>
</file>

<file path=customXml/itemProps3.xml><?xml version="1.0" encoding="utf-8"?>
<ds:datastoreItem xmlns:ds="http://schemas.openxmlformats.org/officeDocument/2006/customXml" ds:itemID="{83B60DA2-FF4C-41AF-AFDD-1CE1D75ED517}">
  <ds:schemaRefs>
    <ds:schemaRef ds:uri="http://www.w3.org/XML/1998/namespace"/>
    <ds:schemaRef ds:uri="http://schemas.openxmlformats.org/package/2006/metadata/core-properties"/>
    <ds:schemaRef ds:uri="http://purl.org/dc/elements/1.1/"/>
    <ds:schemaRef ds:uri="http://purl.org/dc/terms/"/>
    <ds:schemaRef ds:uri="aa90963d-48b8-42e8-a064-e2f251e3c647"/>
    <ds:schemaRef ds:uri="http://purl.org/dc/dcmitype/"/>
    <ds:schemaRef ds:uri="http://schemas.microsoft.com/office/2006/documentManagement/types"/>
    <ds:schemaRef ds:uri="b48eabcc-ad5b-4292-878e-4febbc50835d"/>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Lists</vt:lpstr>
      <vt:lpstr>Instructions</vt:lpstr>
      <vt:lpstr>Dashboard</vt:lpstr>
      <vt:lpstr>Criteria 1</vt:lpstr>
      <vt:lpstr>Criteria 2</vt:lpstr>
      <vt:lpstr>Criteria 3</vt:lpstr>
      <vt:lpstr>Criteria 4</vt:lpstr>
      <vt:lpstr>Criteria 5</vt:lpstr>
      <vt:lpstr>Criteria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Tristan Evans</cp:lastModifiedBy>
  <cp:revision/>
  <dcterms:created xsi:type="dcterms:W3CDTF">2021-03-11T12:11:45Z</dcterms:created>
  <dcterms:modified xsi:type="dcterms:W3CDTF">2021-09-10T12:30:11Z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