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MarieLangtry\Desktop\FSB uploads\"/>
    </mc:Choice>
  </mc:AlternateContent>
  <xr:revisionPtr revIDLastSave="0" documentId="8_{0987904C-4853-4519-A492-474FBFFAAB15}" xr6:coauthVersionLast="47" xr6:coauthVersionMax="47" xr10:uidLastSave="{00000000-0000-0000-0000-000000000000}"/>
  <bookViews>
    <workbookView xWindow="-98" yWindow="-98" windowWidth="22695" windowHeight="14595" tabRatio="683" activeTab="1" xr2:uid="{FE4A2CF9-AE39-4085-B55D-B7C160E4415C}"/>
  </bookViews>
  <sheets>
    <sheet name="Instructions" sheetId="24" r:id="rId1"/>
    <sheet name="Dashboard" sheetId="1" r:id="rId2"/>
    <sheet name="Lists" sheetId="6" state="hidden" r:id="rId3"/>
    <sheet name="Criteria 1" sheetId="2" r:id="rId4"/>
    <sheet name="Criteria 2" sheetId="7" r:id="rId5"/>
    <sheet name="Criteria 3" sheetId="8" r:id="rId6"/>
    <sheet name="Criteria 4" sheetId="9"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3" i="1" l="1"/>
  <c r="C12" i="1"/>
  <c r="K15" i="1"/>
  <c r="J15" i="1"/>
  <c r="I15" i="1"/>
  <c r="H15" i="1"/>
  <c r="G15" i="1"/>
  <c r="F15" i="1"/>
  <c r="E15" i="1"/>
  <c r="D15" i="1"/>
  <c r="C15" i="1"/>
  <c r="K14" i="1"/>
  <c r="J14" i="1"/>
  <c r="I14" i="1"/>
  <c r="H14" i="1"/>
  <c r="G14" i="1"/>
  <c r="F14" i="1"/>
  <c r="E14" i="1"/>
  <c r="D14" i="1"/>
  <c r="C14" i="1"/>
  <c r="K13" i="1"/>
  <c r="J13" i="1"/>
  <c r="I13" i="1"/>
  <c r="H13" i="1"/>
  <c r="G13" i="1"/>
  <c r="F13" i="1"/>
  <c r="D13" i="1"/>
  <c r="C13" i="1"/>
  <c r="K12" i="1"/>
  <c r="J12" i="1"/>
  <c r="I12" i="1"/>
  <c r="H12" i="1"/>
  <c r="G12" i="1"/>
  <c r="F12" i="1"/>
  <c r="E12" i="1"/>
  <c r="D12" i="1"/>
  <c r="D2" i="9"/>
  <c r="D2" i="8"/>
  <c r="D2" i="7"/>
  <c r="D2" i="2"/>
  <c r="H16" i="1" l="1"/>
  <c r="G16" i="1"/>
  <c r="F16" i="1"/>
  <c r="E16" i="1"/>
  <c r="D16" i="1"/>
  <c r="C16" i="1"/>
  <c r="F8" i="6"/>
  <c r="D8" i="6"/>
  <c r="K16" i="1" l="1"/>
  <c r="I16" i="1"/>
  <c r="J16" i="1"/>
  <c r="G8" i="6"/>
  <c r="E8" i="6"/>
  <c r="E12" i="6" l="1"/>
  <c r="E11" i="6"/>
  <c r="E10" i="6"/>
</calcChain>
</file>

<file path=xl/sharedStrings.xml><?xml version="1.0" encoding="utf-8"?>
<sst xmlns="http://schemas.openxmlformats.org/spreadsheetml/2006/main" count="202" uniqueCount="111">
  <si>
    <t>Please fill in the contact details below:</t>
  </si>
  <si>
    <t>Overall Compliance with Standard</t>
  </si>
  <si>
    <t>Fire and Rescue Service</t>
  </si>
  <si>
    <t>Contact Name</t>
  </si>
  <si>
    <t>Jane Smith</t>
  </si>
  <si>
    <t>Contact Email Address</t>
  </si>
  <si>
    <t>Jsmith@FRS.com</t>
  </si>
  <si>
    <t>Contact Phone Number</t>
  </si>
  <si>
    <t>999 212</t>
  </si>
  <si>
    <t>Criteria</t>
  </si>
  <si>
    <t xml:space="preserve">Description </t>
  </si>
  <si>
    <t>Priority</t>
  </si>
  <si>
    <t>Impact</t>
  </si>
  <si>
    <t>Compliance</t>
  </si>
  <si>
    <t>Low</t>
  </si>
  <si>
    <t>Medium</t>
  </si>
  <si>
    <t>High</t>
  </si>
  <si>
    <t>Fully Compliant</t>
  </si>
  <si>
    <t>Partically Compliant</t>
  </si>
  <si>
    <t>Non Compliant</t>
  </si>
  <si>
    <t>Chart</t>
  </si>
  <si>
    <t>Undertake all appropriate risk assessments, as required under legislation, to prepare for an operational response</t>
  </si>
  <si>
    <t>Align relevant policies, procedures and tailored guidance in preparation for working with other fire and rescue services or responder agencies</t>
  </si>
  <si>
    <t>Base their operational policies, procedures and tailored guidance on National Operational Guidance, unless by exception its content is not relevant to the service</t>
  </si>
  <si>
    <t>Evidence that learning is evaluated and that improvements have been adopted and embedded</t>
  </si>
  <si>
    <t>Total</t>
  </si>
  <si>
    <t>Partially Compliant</t>
  </si>
  <si>
    <t>Criteria 1</t>
  </si>
  <si>
    <t>Criteria 2</t>
  </si>
  <si>
    <t>Criteria 3</t>
  </si>
  <si>
    <t>Criteria 4</t>
  </si>
  <si>
    <t>Partial Compliant</t>
  </si>
  <si>
    <t>Non compliant</t>
  </si>
  <si>
    <t>Work assigned to</t>
  </si>
  <si>
    <t>Projected date for completion</t>
  </si>
  <si>
    <t>Description of work needing to be done</t>
  </si>
  <si>
    <t>Evidence of Compliance</t>
  </si>
  <si>
    <t>Is FRS fully compliant with this Criteria?</t>
  </si>
  <si>
    <t xml:space="preserve">Ensure all equipment provided by GMFRS have technical data sheets and associated risk assessments </t>
  </si>
  <si>
    <t>Operational Equipment and Technical department  (OET)</t>
  </si>
  <si>
    <t>Q4 2021</t>
  </si>
  <si>
    <t>Completion of a full suite of technical data sheets and associated risk assessments
Review as new equipment is introduced or when new information comes to light about safe use of equipment</t>
  </si>
  <si>
    <t>Technical data sheets and associated risk assessments available on the digital platform - sharepoint</t>
  </si>
  <si>
    <t xml:space="preserve">Ensure appropriate risk information is available for high risk sites and locations across FRS responsible </t>
  </si>
  <si>
    <t>Operational Information System (OIS) team</t>
  </si>
  <si>
    <t>Complete (Q2 2021)</t>
  </si>
  <si>
    <t>Completion of a full suite of Site Specific Risk Information (SSRI) or Risk Notes and hold on the OIS
Review on a rolling basis with review frequency based on level of risk</t>
  </si>
  <si>
    <t>OIS has a risk information review process in place to ensure risk sites are visited, inspected and information updated on a rolling basis - OIS contains all SSRI/Risk notes
Stations are allocated OIS risks to visit and complete inspections</t>
  </si>
  <si>
    <t>Ensure appropriate risk information is accessible for high risk sites and locations across FRS sytems</t>
  </si>
  <si>
    <t>Maintenance of information available via the OIS and appliance mobile data terminals</t>
  </si>
  <si>
    <t xml:space="preserve">OIS site on FRSIntranet
Risk information accessible via MDTs and automatically updated every 24 hours </t>
  </si>
  <si>
    <t>Task 1/4</t>
  </si>
  <si>
    <t>Task 1/5</t>
  </si>
  <si>
    <t>Task 1/6</t>
  </si>
  <si>
    <t>Task 1/7</t>
  </si>
  <si>
    <t>Task 1/8</t>
  </si>
  <si>
    <t>Task 1/9</t>
  </si>
  <si>
    <t>Task 1/10</t>
  </si>
  <si>
    <t xml:space="preserve">Adoption of the JESIP principles fully embedded into FRS  to assist interoperability with other services 
JESIP training integrated within the MoC curriculum </t>
  </si>
  <si>
    <t>OIT / Contingency Planning Unit (CPU)</t>
  </si>
  <si>
    <t>Ongoing review of JESIP guidance and training materials ensuring ongoing compliance</t>
  </si>
  <si>
    <t>JESIP training on FRS learning platform (Learnpro for example)</t>
  </si>
  <si>
    <t>Policy, guidance and procedure work carried out collaboratively across the region in an effort to improve convergence across borders.</t>
  </si>
  <si>
    <t>Regional policy lead</t>
  </si>
  <si>
    <t>Regional collaboration and alignment of policy where possible/practicable at the monthly regional policy meet</t>
  </si>
  <si>
    <t>Regional alignment group enabling board deision process log/narrative</t>
  </si>
  <si>
    <t>Adoption of N.O.G. evidenced in the SGA which will support  engagement and alignment with neighbouring FRSs assuming they also adopt the NOGs</t>
  </si>
  <si>
    <t xml:space="preserve">N.O.G implementation team </t>
  </si>
  <si>
    <t>Q2 2022</t>
  </si>
  <si>
    <t>Project N.O.G implementation see project plan - link</t>
  </si>
  <si>
    <t>Strategic Gap Analysis - Project milestoes and delivery - see implementation log</t>
  </si>
  <si>
    <t>Task 2/4</t>
  </si>
  <si>
    <t>Task 2/5</t>
  </si>
  <si>
    <t>Task 2/6</t>
  </si>
  <si>
    <t>Task 2/7</t>
  </si>
  <si>
    <t>Task 2/8</t>
  </si>
  <si>
    <t>Task 2/9</t>
  </si>
  <si>
    <t>Task 2/10</t>
  </si>
  <si>
    <t xml:space="preserve">Implement product pack for Operations </t>
  </si>
  <si>
    <t xml:space="preserve">N.O.G implementation project team </t>
  </si>
  <si>
    <t>Complete (Q1 2021)</t>
  </si>
  <si>
    <t>Full product pack to be produced , housed on digital platform, communicated and embedded across FRS</t>
  </si>
  <si>
    <t xml:space="preserve">SGA complete, product pack housed on accesible digital platform with training package for use  </t>
  </si>
  <si>
    <t>Implement product pack for Incident Command</t>
  </si>
  <si>
    <t>Q3 2021</t>
  </si>
  <si>
    <t xml:space="preserve">Implement product Pck for Animal rescue </t>
  </si>
  <si>
    <t>Q1 2022</t>
  </si>
  <si>
    <t>Task 3/4</t>
  </si>
  <si>
    <t>Task 3/5</t>
  </si>
  <si>
    <t>Task 3/6</t>
  </si>
  <si>
    <t>Task 3/7</t>
  </si>
  <si>
    <t>Task 3/8</t>
  </si>
  <si>
    <t>Task 3/9</t>
  </si>
  <si>
    <t>Task 3/10</t>
  </si>
  <si>
    <t xml:space="preserve">Implement a system for receiving and actioning Action notes issued from National Operational Learning </t>
  </si>
  <si>
    <t>Operational Assurance Team (OAT) - NOL SPOCs</t>
  </si>
  <si>
    <t xml:space="preserve">In accordance with the national good practice learning guide adopt a system for receiving and actioning action notes where action is appropriate </t>
  </si>
  <si>
    <r>
      <t xml:space="preserve">Process is documented here </t>
    </r>
    <r>
      <rPr>
        <u/>
        <sz val="11"/>
        <color theme="1"/>
        <rFont val="Calibri"/>
        <family val="2"/>
        <scheme val="minor"/>
      </rPr>
      <t>Internal N.O.L process</t>
    </r>
  </si>
  <si>
    <t>Internal debrief and learning system</t>
  </si>
  <si>
    <t>OAT</t>
  </si>
  <si>
    <t>Review and update internal debrief, learning and evaluation of learning embedding system</t>
  </si>
  <si>
    <t>Evidence will be housed on sharepoint in the internal learning/debrief document/policy no …</t>
  </si>
  <si>
    <t>Task 4/3</t>
  </si>
  <si>
    <t>Task 4/4</t>
  </si>
  <si>
    <t>Task 4/5</t>
  </si>
  <si>
    <t>Task 4/6</t>
  </si>
  <si>
    <t>Task 4/7</t>
  </si>
  <si>
    <t>Task 4/8</t>
  </si>
  <si>
    <t>Task 4/9</t>
  </si>
  <si>
    <t>Task 4/10</t>
  </si>
  <si>
    <t>Fire and Rescued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</si>
</sst>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
      <u/>
      <sz val="11"/>
      <color theme="1"/>
      <name val="Calibri"/>
      <family val="2"/>
      <scheme val="minor"/>
    </font>
    <font>
      <u/>
      <sz val="11"/>
      <color theme="10"/>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2">
    <xf numFmtId="0" fontId="0" fillId="0" borderId="0"/>
    <xf numFmtId="0" fontId="9" fillId="0" borderId="0" applyNumberFormat="0" applyFill="0" applyBorder="0" applyAlignment="0" applyProtection="0"/>
  </cellStyleXfs>
  <cellXfs count="100">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pplyProtection="1">
      <alignment horizontal="center" vertical="center" wrapText="1"/>
    </xf>
    <xf numFmtId="0" fontId="3" fillId="8" borderId="1" xfId="0" applyFont="1" applyFill="1" applyBorder="1" applyAlignment="1" applyProtection="1">
      <alignment horizontal="center" vertical="center" wrapText="1"/>
    </xf>
    <xf numFmtId="0" fontId="3" fillId="10"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0" fillId="0" borderId="1" xfId="0" applyBorder="1" applyAlignment="1" applyProtection="1">
      <alignment horizontal="center" vertical="center" wrapText="1"/>
    </xf>
    <xf numFmtId="0" fontId="0" fillId="0" borderId="8" xfId="0" applyBorder="1" applyAlignment="1" applyProtection="1">
      <alignment horizontal="center" vertical="center" wrapText="1"/>
    </xf>
    <xf numFmtId="0" fontId="3" fillId="8" borderId="6" xfId="0" applyFont="1" applyFill="1" applyBorder="1" applyAlignment="1" applyProtection="1">
      <alignment horizontal="center" vertical="center" wrapText="1"/>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wrapText="1"/>
    </xf>
    <xf numFmtId="0" fontId="0" fillId="12" borderId="9" xfId="0" applyFont="1" applyFill="1" applyBorder="1" applyAlignment="1" applyProtection="1">
      <alignment horizontal="center" vertical="center" wrapText="1"/>
    </xf>
    <xf numFmtId="0" fontId="0" fillId="0" borderId="9" xfId="0" applyFont="1" applyBorder="1" applyAlignment="1" applyProtection="1">
      <alignment horizontal="center" vertical="center" wrapText="1"/>
    </xf>
    <xf numFmtId="0" fontId="0" fillId="9" borderId="9" xfId="0" applyFont="1" applyFill="1" applyBorder="1" applyAlignment="1" applyProtection="1">
      <alignment horizontal="center" vertical="center" wrapText="1"/>
    </xf>
    <xf numFmtId="0" fontId="0" fillId="0" borderId="0" xfId="0" applyAlignment="1" applyProtection="1">
      <alignment vertical="center" wrapText="1"/>
    </xf>
    <xf numFmtId="0" fontId="1" fillId="0" borderId="5" xfId="0" applyFont="1" applyBorder="1" applyAlignment="1">
      <alignment horizontal="center" vertical="center"/>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23" xfId="0" applyFont="1" applyFill="1" applyBorder="1" applyAlignment="1" applyProtection="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49" fontId="3" fillId="8" borderId="4" xfId="0" applyNumberFormat="1" applyFont="1" applyFill="1" applyBorder="1" applyAlignment="1" applyProtection="1">
      <alignment horizontal="left" vertical="center" wrapText="1"/>
    </xf>
    <xf numFmtId="0" fontId="0" fillId="0" borderId="2" xfId="0" applyBorder="1" applyAlignment="1" applyProtection="1">
      <alignment vertical="center" wrapText="1"/>
    </xf>
    <xf numFmtId="0" fontId="0" fillId="0" borderId="1" xfId="0" applyBorder="1" applyAlignment="1" applyProtection="1">
      <alignment vertical="center" wrapText="1"/>
    </xf>
    <xf numFmtId="0" fontId="0" fillId="0" borderId="1" xfId="0" applyFont="1" applyBorder="1" applyAlignment="1" applyProtection="1">
      <alignment vertical="center" wrapText="1"/>
    </xf>
    <xf numFmtId="0" fontId="0" fillId="9" borderId="1" xfId="0" applyFont="1" applyFill="1" applyBorder="1" applyAlignment="1" applyProtection="1">
      <alignment vertical="center" wrapText="1"/>
    </xf>
    <xf numFmtId="14" fontId="0" fillId="0" borderId="1" xfId="0" applyNumberFormat="1" applyBorder="1" applyAlignment="1" applyProtection="1">
      <alignment horizontal="center" vertical="center" wrapText="1"/>
    </xf>
    <xf numFmtId="0" fontId="0" fillId="0" borderId="3" xfId="0" applyBorder="1" applyAlignment="1" applyProtection="1">
      <alignment vertical="center" wrapText="1"/>
    </xf>
    <xf numFmtId="0" fontId="0" fillId="0" borderId="1" xfId="0" applyFont="1" applyBorder="1" applyAlignment="1">
      <alignment vertical="center" wrapText="1"/>
    </xf>
    <xf numFmtId="0" fontId="0" fillId="9" borderId="1" xfId="0" applyFont="1" applyFill="1" applyBorder="1" applyAlignment="1">
      <alignment vertical="center" wrapText="1"/>
    </xf>
    <xf numFmtId="0" fontId="0" fillId="0" borderId="9" xfId="0" applyFont="1" applyBorder="1" applyAlignment="1" applyProtection="1">
      <alignment vertical="center" wrapText="1"/>
    </xf>
    <xf numFmtId="0" fontId="3" fillId="10" borderId="2" xfId="0" applyFont="1" applyFill="1" applyBorder="1" applyAlignment="1" applyProtection="1">
      <alignment vertical="center" wrapText="1"/>
    </xf>
    <xf numFmtId="0" fontId="3" fillId="11" borderId="1" xfId="0" applyFont="1" applyFill="1" applyBorder="1" applyAlignment="1" applyProtection="1">
      <alignment vertical="center" wrapText="1"/>
    </xf>
    <xf numFmtId="14" fontId="3" fillId="11" borderId="1" xfId="0" applyNumberFormat="1" applyFont="1" applyFill="1" applyBorder="1" applyAlignment="1" applyProtection="1">
      <alignment horizontal="center" vertical="center" wrapText="1"/>
    </xf>
    <xf numFmtId="0" fontId="0" fillId="0" borderId="7" xfId="0" applyBorder="1" applyAlignment="1" applyProtection="1">
      <alignment vertical="center" wrapText="1"/>
    </xf>
    <xf numFmtId="0" fontId="0" fillId="0" borderId="8" xfId="0" applyBorder="1" applyAlignment="1" applyProtection="1">
      <alignment vertical="center" wrapText="1"/>
    </xf>
    <xf numFmtId="14" fontId="0" fillId="0" borderId="8" xfId="0" applyNumberFormat="1" applyBorder="1" applyAlignment="1" applyProtection="1">
      <alignment horizontal="center" vertical="center" wrapText="1"/>
    </xf>
    <xf numFmtId="0" fontId="3" fillId="11" borderId="3" xfId="0" applyFont="1" applyFill="1" applyBorder="1" applyAlignment="1" applyProtection="1">
      <alignment vertical="center" wrapText="1"/>
    </xf>
    <xf numFmtId="0" fontId="3" fillId="11" borderId="1" xfId="0" applyFont="1" applyFill="1" applyBorder="1" applyAlignment="1">
      <alignment vertical="center" wrapText="1"/>
    </xf>
    <xf numFmtId="0" fontId="0" fillId="0" borderId="8" xfId="0" applyFont="1" applyBorder="1" applyAlignment="1">
      <alignment vertical="center" wrapText="1"/>
    </xf>
    <xf numFmtId="0" fontId="0" fillId="0" borderId="9" xfId="0" applyBorder="1" applyAlignment="1" applyProtection="1">
      <alignment vertical="center" wrapText="1"/>
    </xf>
    <xf numFmtId="0" fontId="0" fillId="0" borderId="0" xfId="0" applyFont="1" applyBorder="1" applyAlignment="1">
      <alignment vertical="center" wrapText="1"/>
    </xf>
    <xf numFmtId="14" fontId="0" fillId="9" borderId="9" xfId="0" applyNumberFormat="1" applyFont="1" applyFill="1" applyBorder="1" applyAlignment="1" applyProtection="1">
      <alignment horizontal="center" vertical="center" wrapText="1"/>
    </xf>
    <xf numFmtId="0" fontId="0" fillId="9" borderId="9" xfId="0" applyFont="1" applyFill="1" applyBorder="1" applyAlignment="1" applyProtection="1">
      <alignment vertical="center" wrapText="1"/>
    </xf>
    <xf numFmtId="14" fontId="3" fillId="8" borderId="13" xfId="0" applyNumberFormat="1" applyFont="1" applyFill="1" applyBorder="1" applyAlignment="1" applyProtection="1">
      <alignment horizontal="center" vertical="center" wrapText="1"/>
    </xf>
    <xf numFmtId="0" fontId="3" fillId="8" borderId="22" xfId="0" applyFont="1" applyFill="1" applyBorder="1" applyAlignment="1" applyProtection="1">
      <alignment horizontal="center" vertical="center" wrapText="1"/>
    </xf>
    <xf numFmtId="0" fontId="0" fillId="12" borderId="9" xfId="0" applyFont="1" applyFill="1" applyBorder="1" applyAlignment="1" applyProtection="1">
      <alignment vertical="center" wrapText="1"/>
    </xf>
    <xf numFmtId="14" fontId="0" fillId="12" borderId="9" xfId="0" applyNumberFormat="1" applyFont="1" applyFill="1" applyBorder="1" applyAlignment="1" applyProtection="1">
      <alignment horizontal="center" vertical="center" wrapText="1"/>
    </xf>
    <xf numFmtId="0" fontId="0" fillId="0" borderId="12" xfId="0" applyFont="1" applyBorder="1" applyAlignment="1" applyProtection="1">
      <alignment vertical="center" wrapText="1"/>
    </xf>
    <xf numFmtId="14" fontId="0" fillId="0" borderId="9" xfId="0" applyNumberFormat="1" applyFont="1" applyBorder="1" applyAlignment="1" applyProtection="1">
      <alignment horizontal="center" vertical="center" wrapText="1"/>
    </xf>
    <xf numFmtId="0" fontId="0" fillId="9" borderId="12" xfId="0" applyFont="1" applyFill="1" applyBorder="1" applyAlignment="1" applyProtection="1">
      <alignment vertical="center" wrapText="1"/>
    </xf>
    <xf numFmtId="0" fontId="0" fillId="0" borderId="8" xfId="0" applyFont="1" applyBorder="1" applyAlignment="1" applyProtection="1">
      <alignment vertical="center" wrapText="1"/>
    </xf>
    <xf numFmtId="0" fontId="1" fillId="0" borderId="1"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9" fillId="16" borderId="11" xfId="1" applyFill="1" applyBorder="1" applyAlignment="1" applyProtection="1">
      <alignment horizontal="left" vertical="center"/>
      <protection locked="0"/>
    </xf>
    <xf numFmtId="0" fontId="5" fillId="14" borderId="11"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cellXfs>
  <cellStyles count="2">
    <cellStyle name="Hyperlink" xfId="1" builtinId="8"/>
    <cellStyle name="Normal" xfId="0" builtinId="0"/>
  </cellStyles>
  <dxfs count="94">
    <dxf>
      <alignment vertical="center" textRotation="0" wrapText="1" indent="0" justifyLastLine="0" shrinkToFit="0" readingOrder="0"/>
      <protection locked="1" hidden="0"/>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alignment vertical="center"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vertical="center" textRotation="0" wrapText="1" indent="0" justifyLastLine="0" shrinkToFit="0" readingOrder="0"/>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1" indent="0" justifyLastLine="0" shrinkToFit="0" readingOrder="0"/>
      <border diagonalUp="0" diagonalDown="0" outline="0">
        <left/>
        <right/>
        <top style="thin">
          <color indexed="64"/>
        </top>
        <bottom/>
      </border>
      <protection locked="1" hidden="0"/>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19" formatCode="d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wrapText="1" indent="0" justifyLastLine="0" shrinkToFit="0" readingOrder="0"/>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CCFF"/>
      <color rgb="FFD1E0FF"/>
      <color rgb="FF6598FF"/>
      <color rgb="FFFF3300"/>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Dashboard!$I$12:$K$12</c:f>
              <c:numCache>
                <c:formatCode>General</c:formatCode>
                <c:ptCount val="3"/>
                <c:pt idx="0">
                  <c:v>2</c:v>
                </c:pt>
                <c:pt idx="1">
                  <c:v>1</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Dashboard!$I$14:$K$14</c:f>
              <c:numCache>
                <c:formatCode>General</c:formatCode>
                <c:ptCount val="3"/>
                <c:pt idx="0">
                  <c:v>1</c:v>
                </c:pt>
                <c:pt idx="1">
                  <c:v>1</c:v>
                </c:pt>
                <c:pt idx="2">
                  <c:v>1</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Dashboard!$I$15:$K$15</c:f>
              <c:numCache>
                <c:formatCode>General</c:formatCode>
                <c:ptCount val="3"/>
                <c:pt idx="0">
                  <c:v>1</c:v>
                </c:pt>
                <c:pt idx="1">
                  <c:v>1</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Dashboard!$I$13:$K$13</c:f>
              <c:numCache>
                <c:formatCode>General</c:formatCode>
                <c:ptCount val="3"/>
                <c:pt idx="0">
                  <c:v>1</c:v>
                </c:pt>
                <c:pt idx="1">
                  <c:v>1</c:v>
                </c:pt>
                <c:pt idx="2">
                  <c:v>1</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Dashboard!$I$16:$K$16</c:f>
              <c:numCache>
                <c:formatCode>General</c:formatCode>
                <c:ptCount val="3"/>
                <c:pt idx="0">
                  <c:v>5</c:v>
                </c:pt>
                <c:pt idx="1">
                  <c:v>4</c:v>
                </c:pt>
                <c:pt idx="2">
                  <c:v>2</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0</c:v>
                </c:pt>
                <c:pt idx="1">
                  <c:v>2</c:v>
                </c:pt>
                <c:pt idx="2">
                  <c:v>2</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61912</xdr:colOff>
      <xdr:row>0</xdr:row>
      <xdr:rowOff>71437</xdr:rowOff>
    </xdr:from>
    <xdr:to>
      <xdr:col>18</xdr:col>
      <xdr:colOff>452437</xdr:colOff>
      <xdr:row>63</xdr:row>
      <xdr:rowOff>80963</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61912" y="71437"/>
          <a:ext cx="120491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11</xdr:row>
      <xdr:rowOff>104568</xdr:rowOff>
    </xdr:from>
    <xdr:to>
      <xdr:col>11</xdr:col>
      <xdr:colOff>609391</xdr:colOff>
      <xdr:row>11</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13</xdr:row>
      <xdr:rowOff>129409</xdr:rowOff>
    </xdr:from>
    <xdr:to>
      <xdr:col>12</xdr:col>
      <xdr:colOff>2251</xdr:colOff>
      <xdr:row>13</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14</xdr:row>
      <xdr:rowOff>56731</xdr:rowOff>
    </xdr:from>
    <xdr:to>
      <xdr:col>12</xdr:col>
      <xdr:colOff>3512</xdr:colOff>
      <xdr:row>14</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58598</xdr:colOff>
      <xdr:row>12</xdr:row>
      <xdr:rowOff>101046</xdr:rowOff>
    </xdr:from>
    <xdr:to>
      <xdr:col>11</xdr:col>
      <xdr:colOff>598598</xdr:colOff>
      <xdr:row>12</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46795</xdr:colOff>
      <xdr:row>15</xdr:row>
      <xdr:rowOff>112847</xdr:rowOff>
    </xdr:from>
    <xdr:to>
      <xdr:col>11</xdr:col>
      <xdr:colOff>582033</xdr:colOff>
      <xdr:row>15</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220110</xdr:colOff>
      <xdr:row>1</xdr:row>
      <xdr:rowOff>166894</xdr:rowOff>
    </xdr:from>
    <xdr:to>
      <xdr:col>8</xdr:col>
      <xdr:colOff>286370</xdr:colOff>
      <xdr:row>1</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EXAMPLE FIRE STANDARD</a:t>
          </a:r>
        </a:p>
        <a:p>
          <a:pPr algn="ctr"/>
          <a:r>
            <a:rPr lang="en-GB" sz="1800" b="1" baseline="0"/>
            <a:t>IMPLEMENTATION TOOL</a:t>
          </a:r>
          <a:endParaRPr lang="en-GB" sz="2000" b="1"/>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xdr:colOff>
      <xdr:row>1</xdr:row>
      <xdr:rowOff>0</xdr:rowOff>
    </xdr:from>
    <xdr:to>
      <xdr:col>1</xdr:col>
      <xdr:colOff>1828801</xdr:colOff>
      <xdr:row>2</xdr:row>
      <xdr:rowOff>50816</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7"/>
        <a:stretch>
          <a:fillRect/>
        </a:stretch>
      </xdr:blipFill>
      <xdr:spPr>
        <a:xfrm>
          <a:off x="642939" y="0"/>
          <a:ext cx="1828800" cy="9747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84" dataDxfId="82" headerRowBorderDxfId="83" tableBorderDxfId="81" totalsRowBorderDxfId="80">
  <tableColumns count="8">
    <tableColumn id="1" xr3:uid="{D6F7D6F8-E727-4E81-B3E7-5F643C5F63BD}" name="Undertake all appropriate risk assessments, as required under legislation, to prepare for an operational response" dataDxfId="79"/>
    <tableColumn id="2" xr3:uid="{0D1441E6-D5DC-44E1-B017-C9AC07ABEFB6}" name="Priority" dataDxfId="78"/>
    <tableColumn id="3" xr3:uid="{711D3D35-E45F-4699-A8AB-CD5D7824C884}" name="Impact" dataDxfId="77"/>
    <tableColumn id="4" xr3:uid="{DB77F1FA-84F5-43D8-BAA3-10663E50A68B}" name="Compliance" dataDxfId="76">
      <calculatedColumnFormula>IF(COUNTIF(D3:D49,"Non Compliant")&gt;0,"Non Compliant",IF(COUNTIF(D3:D49,"Partially Compliant")&gt;0,"Partially Compliant","Fully Compliant"))</calculatedColumnFormula>
    </tableColumn>
    <tableColumn id="5" xr3:uid="{07B139BB-FB53-4675-82EE-60FAAD67DAC0}" name="Work assigned to" dataDxfId="75"/>
    <tableColumn id="6" xr3:uid="{6E20B333-2265-4245-BAC8-D7352FA772BE}" name="Projected date for completion" dataDxfId="74"/>
    <tableColumn id="7" xr3:uid="{E4672199-92C8-47C4-9B27-283E8CCCF8BD}" name="Description of work needing to be done" dataDxfId="73"/>
    <tableColumn id="8" xr3:uid="{59AAAE0C-969C-4105-8535-3E65C413EBA2}" name="Evidence of Compliance" dataDxfId="7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62" dataDxfId="60" headerRowBorderDxfId="61" tableBorderDxfId="59" totalsRowBorderDxfId="58">
  <autoFilter ref="A1:G12" xr:uid="{5A30A0DF-7076-4884-8122-D7A248085FB4}"/>
  <tableColumns count="7">
    <tableColumn id="1" xr3:uid="{CC71243E-5FD8-4265-A5E8-61AB93FAE605}" name="Align relevant policies, procedures and tailored guidance in preparation for working with other fire and rescue services or responder agencies" dataDxfId="57"/>
    <tableColumn id="2" xr3:uid="{C569FC8F-3305-408D-A6B5-32FB31447DFA}" name="Priority" dataDxfId="56"/>
    <tableColumn id="3" xr3:uid="{C560D761-CD11-46ED-B34D-322A0F5A5486}" name="Impact" dataDxfId="55"/>
    <tableColumn id="4" xr3:uid="{1FD61E97-DFDF-41D8-9C0D-42461F747643}" name="Compliance" dataDxfId="54">
      <calculatedColumnFormula>IF(COUNTIF(D3:D50,"Non Compliant")&gt;0,"Non Compliant",IF(COUNTIF(D3:D50,"Partially Compliant")&gt;0,"Partially Compliant","Fully Compliant"))</calculatedColumnFormula>
    </tableColumn>
    <tableColumn id="5" xr3:uid="{CB0DC206-C95D-49AA-8331-9E1F6B58B161}" name="Work assigned to" dataDxfId="53"/>
    <tableColumn id="6" xr3:uid="{DE7AAE90-1CA9-442F-ACCA-1BB77E89A084}" name="Projected date for completion" dataDxfId="52"/>
    <tableColumn id="7" xr3:uid="{00236093-171D-476B-B9B3-7D057583008C}" name="Description of work needing to be done" dataDxfId="5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32" dataDxfId="31" tableBorderDxfId="30">
  <tableColumns count="8">
    <tableColumn id="1" xr3:uid="{D24E95F5-5FC7-48F5-901E-71A6E7717326}" name="Base their operational policies, procedures and tailored guidance on National Operational Guidance, unless by exception its content is not relevant to the service" dataDxfId="29"/>
    <tableColumn id="2" xr3:uid="{37C2E8BE-99CF-41D6-B422-CD6B797FF304}" name="Priority" dataDxfId="28"/>
    <tableColumn id="3" xr3:uid="{89F11A9A-A7ED-4B06-B3B1-63FFE4D100DF}" name="Impact" dataDxfId="27"/>
    <tableColumn id="4" xr3:uid="{FD1641D6-E1C5-4633-86B0-EFB28287887C}" name="Compliance" dataDxfId="26">
      <calculatedColumnFormula>IF(COUNTIF(D3:D50,"Non Compliant")&gt;0,"Non Compliant",IF(COUNTIF(D3:D50,"Partially Compliant")&gt;0,"Partially Compliant","Fully Compliant"))</calculatedColumnFormula>
    </tableColumn>
    <tableColumn id="5" xr3:uid="{584A011F-D808-4E2D-813F-CE06397AD97D}" name="Work assigned to" dataDxfId="25"/>
    <tableColumn id="6" xr3:uid="{E0125C64-5D43-4750-A9BF-320A97BB2A88}" name="Projected date for completion" dataDxfId="24"/>
    <tableColumn id="7" xr3:uid="{F7E45963-6608-4EA7-AF15-FC3D4C328B3B}" name="Description of work needing to be done" dataDxfId="23"/>
    <tableColumn id="8" xr3:uid="{B83CB38B-639C-4B95-8C66-84437C26022E}" name="Evidence of Compliance" dataDxfId="22"/>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12" dataDxfId="10" headerRowBorderDxfId="11" tableBorderDxfId="9" totalsRowBorderDxfId="8">
  <autoFilter ref="A1:H12" xr:uid="{3CF12713-E1DC-4042-A595-A161AA9BAFD5}"/>
  <tableColumns count="8">
    <tableColumn id="1" xr3:uid="{4097D040-8181-40FE-8F4C-BB2A4A6D0B47}" name="Evidence that learning is evaluated and that improvements have been adopted and embedded" dataDxfId="7"/>
    <tableColumn id="2" xr3:uid="{95E9F0E7-8742-4577-BAE2-A99DF2365F62}" name="Priority" dataDxfId="6"/>
    <tableColumn id="3" xr3:uid="{56C71826-1E47-4FB9-A98C-FDBBFA777A91}" name="Impact" dataDxfId="5"/>
    <tableColumn id="4" xr3:uid="{661CEB2A-4F8D-42E6-94D3-89A4A2625D99}" name="Compliance" dataDxfId="4">
      <calculatedColumnFormula>IF(COUNTIF(D3:D50,"Non Compliant")&gt;0,"Non Compliant",IF(COUNTIF(D3:D50,"Partially Compliant")&gt;0,"Partially Compliant","Fully Compliant"))</calculatedColumnFormula>
    </tableColumn>
    <tableColumn id="5" xr3:uid="{C48C0D03-C90A-4DF9-B9BB-350FBBCEF464}" name="Work assigned to" dataDxfId="3"/>
    <tableColumn id="6" xr3:uid="{8BAF97BC-6396-48DA-94D1-30A85AC1A838}" name="Projected date for completion" dataDxfId="2"/>
    <tableColumn id="7" xr3:uid="{B028F557-8B01-4364-A6DB-CB486213C76C}" name="Description of work needing to be done" dataDxfId="1"/>
    <tableColumn id="8" xr3:uid="{C9AF09B5-3F1F-408F-A0C4-053F8EDDF04F}" name="Evidence of Complianc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Jsmith@FRS.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showGridLines="0" workbookViewId="0">
      <selection activeCell="T7" sqref="T7"/>
    </sheetView>
  </sheetViews>
  <sheetFormatPr defaultRowHeight="14.25" x14ac:dyDescent="0.45"/>
  <sheetData/>
  <sheetProtection algorithmName="SHA-512" hashValue="2GhAXs1Uslxkgo2TENSPCupdH/q7Uxlx028Rc4rLhe9ufGMVyYee6KGe5C6BC0cpoWA6QfG32ezqbA0/qxDNJw==" saltValue="TRTx4ay8uCZ4C2NkTWDRxg=="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17"/>
  <sheetViews>
    <sheetView showGridLines="0" tabSelected="1" topLeftCell="A4" zoomScale="115" zoomScaleNormal="115" workbookViewId="0">
      <selection activeCell="B14" sqref="B14"/>
    </sheetView>
  </sheetViews>
  <sheetFormatPr defaultColWidth="9" defaultRowHeight="18" customHeight="1" x14ac:dyDescent="0.45"/>
  <cols>
    <col min="1" max="1" width="9" style="2"/>
    <col min="2" max="2" width="53.59765625" style="2" customWidth="1"/>
    <col min="3" max="11" width="8.73046875" style="2" customWidth="1"/>
    <col min="12" max="16384" width="9" style="2"/>
  </cols>
  <sheetData>
    <row r="2" spans="1:12" ht="72.75" customHeight="1" x14ac:dyDescent="0.45"/>
    <row r="3" spans="1:12" ht="18" customHeight="1" thickBot="1" x14ac:dyDescent="0.5"/>
    <row r="4" spans="1:12" ht="20.45" customHeight="1" thickTop="1" thickBot="1" x14ac:dyDescent="0.5">
      <c r="B4" s="93" t="s">
        <v>0</v>
      </c>
      <c r="C4" s="93"/>
      <c r="D4" s="93"/>
      <c r="E4" s="93"/>
      <c r="F4" s="93"/>
      <c r="G4" s="93"/>
      <c r="I4" s="82" t="s">
        <v>1</v>
      </c>
      <c r="J4" s="83"/>
      <c r="K4" s="83"/>
      <c r="L4" s="84"/>
    </row>
    <row r="5" spans="1:12" ht="20.45" customHeight="1" thickBot="1" x14ac:dyDescent="0.5">
      <c r="B5" s="49" t="s">
        <v>2</v>
      </c>
      <c r="C5" s="91" t="s">
        <v>110</v>
      </c>
      <c r="D5" s="91"/>
      <c r="E5" s="91"/>
      <c r="F5" s="91"/>
      <c r="G5" s="91"/>
      <c r="I5" s="85"/>
      <c r="J5" s="86"/>
      <c r="K5" s="86"/>
      <c r="L5" s="87"/>
    </row>
    <row r="6" spans="1:12" ht="20.45" customHeight="1" thickBot="1" x14ac:dyDescent="0.5">
      <c r="B6" s="49" t="s">
        <v>3</v>
      </c>
      <c r="C6" s="91" t="s">
        <v>4</v>
      </c>
      <c r="D6" s="91"/>
      <c r="E6" s="91"/>
      <c r="F6" s="91"/>
      <c r="G6" s="91"/>
      <c r="I6" s="85"/>
      <c r="J6" s="86"/>
      <c r="K6" s="86"/>
      <c r="L6" s="87"/>
    </row>
    <row r="7" spans="1:12" ht="20.45" customHeight="1" thickBot="1" x14ac:dyDescent="0.5">
      <c r="B7" s="49" t="s">
        <v>5</v>
      </c>
      <c r="C7" s="92" t="s">
        <v>6</v>
      </c>
      <c r="D7" s="91"/>
      <c r="E7" s="91"/>
      <c r="F7" s="91"/>
      <c r="G7" s="91"/>
      <c r="I7" s="85"/>
      <c r="J7" s="86"/>
      <c r="K7" s="86"/>
      <c r="L7" s="87"/>
    </row>
    <row r="8" spans="1:12" ht="20.45" customHeight="1" thickBot="1" x14ac:dyDescent="0.5">
      <c r="B8" s="49" t="s">
        <v>7</v>
      </c>
      <c r="C8" s="91" t="s">
        <v>8</v>
      </c>
      <c r="D8" s="91"/>
      <c r="E8" s="91"/>
      <c r="F8" s="91"/>
      <c r="G8" s="91"/>
      <c r="I8" s="88"/>
      <c r="J8" s="89"/>
      <c r="K8" s="89"/>
      <c r="L8" s="90"/>
    </row>
    <row r="9" spans="1:12" ht="18" customHeight="1" x14ac:dyDescent="0.45">
      <c r="B9" s="18"/>
      <c r="C9" s="18"/>
      <c r="D9"/>
    </row>
    <row r="10" spans="1:12" ht="18" customHeight="1" x14ac:dyDescent="0.45">
      <c r="A10" s="94" t="s">
        <v>9</v>
      </c>
      <c r="B10" s="94" t="s">
        <v>10</v>
      </c>
      <c r="C10" s="98" t="s">
        <v>11</v>
      </c>
      <c r="D10" s="98"/>
      <c r="E10" s="98"/>
      <c r="F10" s="99" t="s">
        <v>12</v>
      </c>
      <c r="G10" s="99"/>
      <c r="H10" s="99"/>
      <c r="I10" s="95" t="s">
        <v>13</v>
      </c>
      <c r="J10" s="96"/>
      <c r="K10" s="96"/>
      <c r="L10" s="97"/>
    </row>
    <row r="11" spans="1:12" s="5" customFormat="1" ht="31.15" customHeight="1" x14ac:dyDescent="0.45">
      <c r="A11" s="94"/>
      <c r="B11" s="94"/>
      <c r="C11" s="6" t="s">
        <v>14</v>
      </c>
      <c r="D11" s="7" t="s">
        <v>15</v>
      </c>
      <c r="E11" s="8" t="s">
        <v>16</v>
      </c>
      <c r="F11" s="6" t="s">
        <v>14</v>
      </c>
      <c r="G11" s="7" t="s">
        <v>15</v>
      </c>
      <c r="H11" s="8" t="s">
        <v>16</v>
      </c>
      <c r="I11" s="9" t="s">
        <v>17</v>
      </c>
      <c r="J11" s="10" t="s">
        <v>18</v>
      </c>
      <c r="K11" s="11" t="s">
        <v>19</v>
      </c>
      <c r="L11" s="14" t="s">
        <v>20</v>
      </c>
    </row>
    <row r="12" spans="1:12" ht="60" customHeight="1" x14ac:dyDescent="0.45">
      <c r="A12" s="3">
        <v>1</v>
      </c>
      <c r="B12" s="12" t="s">
        <v>21</v>
      </c>
      <c r="C12" s="16">
        <f>COUNTIF('Criteria 1'!$B$3:$B$49,"Low")</f>
        <v>0</v>
      </c>
      <c r="D12" s="16">
        <f>COUNTIF('Criteria 1'!$B$3:$B$49,"Medium")</f>
        <v>1</v>
      </c>
      <c r="E12" s="16">
        <f>COUNTIF('Criteria 1'!$B$3:$B$49,"High")</f>
        <v>2</v>
      </c>
      <c r="F12" s="17">
        <f>COUNTIF('Criteria 1'!$C$3:$C$49,"Low")</f>
        <v>0</v>
      </c>
      <c r="G12" s="17">
        <f>COUNTIF('Criteria 1'!$C$3:$C$49,"Medium")</f>
        <v>0</v>
      </c>
      <c r="H12" s="17">
        <f>COUNTIF('Criteria 1'!$C$3:$C$49,"High")</f>
        <v>3</v>
      </c>
      <c r="I12" s="15">
        <f>COUNTIF('Criteria 1'!$D$3:$D$49,"Fully Compliant")</f>
        <v>2</v>
      </c>
      <c r="J12" s="15">
        <f>COUNTIF('Criteria 1'!$D$3:$D$49,"Partially Compliant")</f>
        <v>1</v>
      </c>
      <c r="K12" s="15">
        <f>COUNTIF('Criteria 1'!$D$3:$D$49,"Non Compliant")</f>
        <v>0</v>
      </c>
      <c r="L12" s="13"/>
    </row>
    <row r="13" spans="1:12" ht="60" customHeight="1" x14ac:dyDescent="0.45">
      <c r="A13" s="3">
        <v>2</v>
      </c>
      <c r="B13" s="12" t="s">
        <v>22</v>
      </c>
      <c r="C13" s="16">
        <f>COUNTIF('Criteria 2'!$B$3:$B$50,"Low")</f>
        <v>0</v>
      </c>
      <c r="D13" s="16">
        <f>COUNTIF('Criteria 2'!$B$3:$B$50,"Medium")</f>
        <v>1</v>
      </c>
      <c r="E13" s="16">
        <f>COUNTIF('Criteria 2'!$B$3:$B$50,"High")</f>
        <v>2</v>
      </c>
      <c r="F13" s="17">
        <f>COUNTIF('Criteria 2'!$C$3:$C$50,"Low")</f>
        <v>0</v>
      </c>
      <c r="G13" s="17">
        <f>COUNTIF('Criteria 2'!$C$3:$C$50,"Medium")</f>
        <v>1</v>
      </c>
      <c r="H13" s="17">
        <f>COUNTIF('Criteria 2'!$C$3:$C$50,"High")</f>
        <v>2</v>
      </c>
      <c r="I13" s="15">
        <f>COUNTIF('Criteria 2'!$D$3:$D$50,"Fully Compliant")</f>
        <v>1</v>
      </c>
      <c r="J13" s="15">
        <f>COUNTIF('Criteria 2'!$D$3:$D$50,"Partially Compliant")</f>
        <v>1</v>
      </c>
      <c r="K13" s="15">
        <f>COUNTIF('Criteria 2'!$D$3:$D$50,"Non Compliant")</f>
        <v>1</v>
      </c>
      <c r="L13" s="13"/>
    </row>
    <row r="14" spans="1:12" ht="60" customHeight="1" x14ac:dyDescent="0.45">
      <c r="A14" s="3">
        <v>3</v>
      </c>
      <c r="B14" s="12" t="s">
        <v>23</v>
      </c>
      <c r="C14" s="16">
        <f>COUNTIF('Criteria 3'!$B$3:$B$50,"Low")</f>
        <v>1</v>
      </c>
      <c r="D14" s="16">
        <f>COUNTIF('Criteria 3'!$B$3:$B$50,"Medium")</f>
        <v>0</v>
      </c>
      <c r="E14" s="16">
        <f>COUNTIF('Criteria 3'!$B$3:$B$50,"High")</f>
        <v>2</v>
      </c>
      <c r="F14" s="17">
        <f>COUNTIF('Criteria 3'!$C$3:$C$50,"Low")</f>
        <v>1</v>
      </c>
      <c r="G14" s="17">
        <f>COUNTIF('Criteria 3'!$C$3:$C$50,"Medium")</f>
        <v>0</v>
      </c>
      <c r="H14" s="17">
        <f>COUNTIF('Criteria 3'!$C$3:$C$50,"High")</f>
        <v>2</v>
      </c>
      <c r="I14" s="15">
        <f>COUNTIF('Criteria 3'!$D$3:$D$50,"Fully Compliant")</f>
        <v>1</v>
      </c>
      <c r="J14" s="15">
        <f>COUNTIF('Criteria 3'!$D$3:$D$50,"Partially Compliant")</f>
        <v>1</v>
      </c>
      <c r="K14" s="15">
        <f>COUNTIF('Criteria 3'!$D$3:$D$50,"Non Compliant")</f>
        <v>1</v>
      </c>
      <c r="L14" s="13"/>
    </row>
    <row r="15" spans="1:12" ht="60" customHeight="1" thickBot="1" x14ac:dyDescent="0.5">
      <c r="A15" s="3">
        <v>4</v>
      </c>
      <c r="B15" s="12" t="s">
        <v>24</v>
      </c>
      <c r="C15" s="16">
        <f>COUNTIF('Criteria 4'!$B$3:$B$50,"Low")</f>
        <v>0</v>
      </c>
      <c r="D15" s="16">
        <f>COUNTIF('Criteria 4'!$B$3:$B$50,"Medium")</f>
        <v>0</v>
      </c>
      <c r="E15" s="16">
        <f>COUNTIF('Criteria 4'!$B$3:$B$50,"High")</f>
        <v>2</v>
      </c>
      <c r="F15" s="17">
        <f>COUNTIF('Criteria 4'!$C$3:$C$50,"Low")</f>
        <v>0</v>
      </c>
      <c r="G15" s="17">
        <f>COUNTIF('Criteria 4'!$C$3:$C$50,"Medium")</f>
        <v>0</v>
      </c>
      <c r="H15" s="17">
        <f>COUNTIF('Criteria 4'!$C$3:$C$50,"High")</f>
        <v>2</v>
      </c>
      <c r="I15" s="15">
        <f>COUNTIF('Criteria 4'!$D$3:$D$50,"Fully Compliant")</f>
        <v>1</v>
      </c>
      <c r="J15" s="15">
        <f>COUNTIF('Criteria 4'!$D$3:$D$50,"Partially Compliant")</f>
        <v>1</v>
      </c>
      <c r="K15" s="15">
        <f>COUNTIF('Criteria 4'!$D$3:$D$50,"Non Compliant")</f>
        <v>0</v>
      </c>
      <c r="L15" s="13"/>
    </row>
    <row r="16" spans="1:12" s="5" customFormat="1" ht="60" customHeight="1" thickTop="1" thickBot="1" x14ac:dyDescent="0.5">
      <c r="A16" s="81"/>
      <c r="B16" s="40" t="s">
        <v>25</v>
      </c>
      <c r="C16" s="41">
        <f t="shared" ref="C16:K16" si="0">SUM(C12:C15)</f>
        <v>1</v>
      </c>
      <c r="D16" s="41">
        <f t="shared" si="0"/>
        <v>2</v>
      </c>
      <c r="E16" s="41">
        <f t="shared" si="0"/>
        <v>8</v>
      </c>
      <c r="F16" s="42">
        <f t="shared" si="0"/>
        <v>1</v>
      </c>
      <c r="G16" s="42">
        <f t="shared" si="0"/>
        <v>1</v>
      </c>
      <c r="H16" s="43">
        <f t="shared" si="0"/>
        <v>9</v>
      </c>
      <c r="I16" s="46">
        <f t="shared" si="0"/>
        <v>5</v>
      </c>
      <c r="J16" s="47">
        <f t="shared" si="0"/>
        <v>4</v>
      </c>
      <c r="K16" s="47">
        <f t="shared" si="0"/>
        <v>2</v>
      </c>
      <c r="L16" s="48"/>
    </row>
    <row r="17" ht="18" customHeight="1" thickTop="1" x14ac:dyDescent="0.45"/>
  </sheetData>
  <protectedRanges>
    <protectedRange algorithmName="SHA-512" hashValue="iiOPHLZJTlV/rpac0lu3Cz8+rxtJrcf90Qe236/Iw7uRx0i0Iv0G+PKbCuF0DLUrhr1W9lGrjDvjmzTyqvbveg==" saltValue="CUTHanttQt3H2fNt2NJOOA==" spinCount="100000" sqref="C5:G8" name="Contact Details"/>
  </protectedRanges>
  <mergeCells count="12">
    <mergeCell ref="A10:A11"/>
    <mergeCell ref="I10:L10"/>
    <mergeCell ref="B10:B11"/>
    <mergeCell ref="C10:E10"/>
    <mergeCell ref="F10:H10"/>
    <mergeCell ref="I4:L4"/>
    <mergeCell ref="I5:L8"/>
    <mergeCell ref="C5:G5"/>
    <mergeCell ref="C6:G6"/>
    <mergeCell ref="C7:G7"/>
    <mergeCell ref="C8:G8"/>
    <mergeCell ref="B4:G4"/>
  </mergeCells>
  <hyperlinks>
    <hyperlink ref="C7" r:id="rId1" xr:uid="{3FE5A998-CC70-45A8-A5BA-07CA62D12274}"/>
  </hyperlinks>
  <pageMargins left="0.7" right="0.7" top="0.75" bottom="0.75" header="0.3" footer="0.3"/>
  <pageSetup paperSize="8" scale="82" orientation="portrait"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G31"/>
  <sheetViews>
    <sheetView workbookViewId="0">
      <selection activeCell="N21" sqref="N21"/>
    </sheetView>
  </sheetViews>
  <sheetFormatPr defaultRowHeight="14.25" x14ac:dyDescent="0.45"/>
  <cols>
    <col min="1" max="1" width="11.86328125" customWidth="1"/>
    <col min="2" max="2" width="18" customWidth="1"/>
    <col min="3" max="3" width="21" customWidth="1"/>
    <col min="4" max="4" width="17.3984375" customWidth="1"/>
    <col min="5" max="22" width="10" customWidth="1"/>
  </cols>
  <sheetData>
    <row r="1" spans="1:7" x14ac:dyDescent="0.45">
      <c r="A1" s="1" t="s">
        <v>11</v>
      </c>
      <c r="B1" s="1" t="s">
        <v>12</v>
      </c>
      <c r="C1" s="1" t="s">
        <v>13</v>
      </c>
    </row>
    <row r="2" spans="1:7" x14ac:dyDescent="0.45">
      <c r="A2" t="s">
        <v>16</v>
      </c>
      <c r="B2" t="s">
        <v>16</v>
      </c>
      <c r="C2" t="s">
        <v>17</v>
      </c>
    </row>
    <row r="3" spans="1:7" x14ac:dyDescent="0.45">
      <c r="A3" t="s">
        <v>15</v>
      </c>
      <c r="B3" t="s">
        <v>15</v>
      </c>
      <c r="C3" t="s">
        <v>26</v>
      </c>
    </row>
    <row r="4" spans="1:7" x14ac:dyDescent="0.45">
      <c r="A4" t="s">
        <v>14</v>
      </c>
      <c r="B4" t="s">
        <v>14</v>
      </c>
      <c r="C4" t="s">
        <v>19</v>
      </c>
    </row>
    <row r="7" spans="1:7" x14ac:dyDescent="0.45">
      <c r="D7" s="3" t="s">
        <v>27</v>
      </c>
      <c r="E7" s="3" t="s">
        <v>28</v>
      </c>
      <c r="F7" s="3" t="s">
        <v>29</v>
      </c>
      <c r="G7" s="3" t="s">
        <v>30</v>
      </c>
    </row>
    <row r="8" spans="1:7" x14ac:dyDescent="0.45">
      <c r="D8" s="4">
        <f>IF('Criteria 1'!$D$2="Fully Compliant",1,IF('Criteria 1'!$D$2="Partially Compliant",2,IF('Criteria 1'!$D$2="Non Compliant",3,0)))</f>
        <v>2</v>
      </c>
      <c r="E8" s="4">
        <f>IF('Criteria 2'!$D$2="Fully Compliant",1,IF('Criteria 2'!$D$2="Partially Compliant",2,IF('Criteria 2'!$D$2="Non Compliant",3,0)))</f>
        <v>3</v>
      </c>
      <c r="F8" s="4">
        <f>IF('Criteria 3'!$D$2="Fully Compliant",1,IF('Criteria 3'!$D$2="Partially Compliant",2,IF('Criteria 3'!$D$2="Non Compliant",3,0)))</f>
        <v>3</v>
      </c>
      <c r="G8" s="4">
        <f>IF('Criteria 4'!$D$2="Fully Compliant",1,IF('Criteria 4'!$D$2="Partially Compliant",2,IF('Criteria 4'!$D$2="Non Compliant",3,0)))</f>
        <v>2</v>
      </c>
    </row>
    <row r="9" spans="1:7" x14ac:dyDescent="0.45">
      <c r="A9" s="19"/>
      <c r="B9" s="20"/>
      <c r="C9" s="20"/>
      <c r="D9" s="20"/>
      <c r="E9" s="20"/>
      <c r="F9" s="20"/>
      <c r="G9" s="20"/>
    </row>
    <row r="10" spans="1:7" x14ac:dyDescent="0.45">
      <c r="A10" s="19"/>
      <c r="B10" s="20"/>
      <c r="C10" s="20"/>
      <c r="D10" s="21" t="s">
        <v>17</v>
      </c>
      <c r="E10" s="22">
        <f>COUNTIF($D$8:$V$8,1)</f>
        <v>0</v>
      </c>
      <c r="F10" s="20"/>
      <c r="G10" s="20"/>
    </row>
    <row r="11" spans="1:7" x14ac:dyDescent="0.45">
      <c r="A11" s="19"/>
      <c r="B11" s="20"/>
      <c r="C11" s="20"/>
      <c r="D11" s="21" t="s">
        <v>31</v>
      </c>
      <c r="E11" s="23">
        <f>COUNTIF($D$8:$V$8,2)</f>
        <v>2</v>
      </c>
      <c r="F11" s="20"/>
      <c r="G11" s="20"/>
    </row>
    <row r="12" spans="1:7" x14ac:dyDescent="0.45">
      <c r="A12" s="19"/>
      <c r="B12" s="20"/>
      <c r="C12" s="20"/>
      <c r="D12" s="21" t="s">
        <v>32</v>
      </c>
      <c r="E12" s="24">
        <f>COUNTIF($D$8:$V$8,3)</f>
        <v>2</v>
      </c>
      <c r="F12" s="20"/>
      <c r="G12" s="20"/>
    </row>
    <row r="13" spans="1:7" x14ac:dyDescent="0.45">
      <c r="A13" s="19"/>
      <c r="B13" s="20"/>
      <c r="C13" s="20"/>
      <c r="D13" s="20"/>
      <c r="E13" s="20"/>
      <c r="F13" s="20"/>
      <c r="G13" s="20"/>
    </row>
    <row r="14" spans="1:7" x14ac:dyDescent="0.45">
      <c r="A14" s="19"/>
      <c r="B14" s="20"/>
      <c r="C14" s="20"/>
      <c r="D14" s="20"/>
      <c r="E14" s="20"/>
      <c r="F14" s="20"/>
      <c r="G14" s="20"/>
    </row>
    <row r="15" spans="1:7" x14ac:dyDescent="0.45">
      <c r="A15" s="19"/>
      <c r="B15" s="20"/>
      <c r="C15" s="20"/>
      <c r="D15" s="20"/>
      <c r="E15" s="20"/>
      <c r="F15" s="20"/>
      <c r="G15" s="20"/>
    </row>
    <row r="16" spans="1:7" x14ac:dyDescent="0.45">
      <c r="A16" s="19"/>
      <c r="B16" s="20"/>
      <c r="C16" s="20"/>
      <c r="D16" s="20"/>
      <c r="E16" s="20"/>
      <c r="F16" s="20"/>
      <c r="G16" s="20"/>
    </row>
    <row r="17" spans="1:7" x14ac:dyDescent="0.45">
      <c r="A17" s="19"/>
      <c r="B17" s="20"/>
      <c r="C17" s="20"/>
      <c r="D17" s="20"/>
      <c r="E17" s="20"/>
      <c r="F17" s="20"/>
      <c r="G17" s="20"/>
    </row>
    <row r="18" spans="1:7" x14ac:dyDescent="0.45">
      <c r="A18" s="19"/>
      <c r="B18" s="20"/>
      <c r="C18" s="20"/>
      <c r="D18" s="20"/>
      <c r="E18" s="20"/>
      <c r="F18" s="20"/>
      <c r="G18" s="20"/>
    </row>
    <row r="19" spans="1:7" x14ac:dyDescent="0.45">
      <c r="A19" s="19"/>
      <c r="B19" s="20"/>
      <c r="C19" s="20"/>
      <c r="D19" s="20"/>
      <c r="E19" s="20"/>
      <c r="F19" s="20"/>
      <c r="G19" s="20"/>
    </row>
    <row r="20" spans="1:7" x14ac:dyDescent="0.45">
      <c r="A20" s="19"/>
      <c r="B20" s="20"/>
      <c r="C20" s="20"/>
      <c r="D20" s="20"/>
      <c r="E20" s="20"/>
      <c r="F20" s="20"/>
      <c r="G20" s="20"/>
    </row>
    <row r="21" spans="1:7" x14ac:dyDescent="0.45">
      <c r="A21" s="19"/>
      <c r="B21" s="20"/>
      <c r="C21" s="20"/>
      <c r="D21" s="20"/>
      <c r="E21" s="20"/>
      <c r="F21" s="20"/>
      <c r="G21" s="20"/>
    </row>
    <row r="22" spans="1:7" x14ac:dyDescent="0.45">
      <c r="A22" s="19"/>
      <c r="B22" s="20"/>
      <c r="C22" s="20"/>
      <c r="D22" s="20"/>
      <c r="E22" s="20"/>
      <c r="F22" s="20"/>
      <c r="G22" s="20"/>
    </row>
    <row r="23" spans="1:7" x14ac:dyDescent="0.45">
      <c r="A23" s="19"/>
      <c r="B23" s="20"/>
      <c r="C23" s="20"/>
      <c r="D23" s="20"/>
      <c r="E23" s="20"/>
      <c r="F23" s="20"/>
      <c r="G23" s="20"/>
    </row>
    <row r="24" spans="1:7" x14ac:dyDescent="0.45">
      <c r="A24" s="19"/>
      <c r="B24" s="20"/>
      <c r="C24" s="20"/>
      <c r="D24" s="20"/>
      <c r="E24" s="20"/>
      <c r="F24" s="20"/>
      <c r="G24" s="20"/>
    </row>
    <row r="25" spans="1:7" x14ac:dyDescent="0.45">
      <c r="A25" s="20"/>
      <c r="B25" s="20"/>
      <c r="C25" s="20"/>
      <c r="D25" s="20"/>
      <c r="E25" s="20"/>
      <c r="F25" s="20"/>
      <c r="G25" s="20"/>
    </row>
    <row r="26" spans="1:7" x14ac:dyDescent="0.45">
      <c r="A26" s="20"/>
      <c r="B26" s="20"/>
      <c r="C26" s="20"/>
      <c r="D26" s="20"/>
      <c r="E26" s="20"/>
      <c r="F26" s="20"/>
      <c r="G26" s="20"/>
    </row>
    <row r="27" spans="1:7" x14ac:dyDescent="0.45">
      <c r="A27" s="20"/>
      <c r="B27" s="20"/>
      <c r="C27" s="20"/>
      <c r="D27" s="20"/>
      <c r="E27" s="20"/>
      <c r="F27" s="20"/>
      <c r="G27" s="20"/>
    </row>
    <row r="28" spans="1:7" x14ac:dyDescent="0.45">
      <c r="A28" s="20"/>
      <c r="B28" s="20"/>
      <c r="C28" s="20"/>
      <c r="D28" s="20"/>
      <c r="E28" s="20"/>
      <c r="F28" s="20"/>
      <c r="G28" s="20"/>
    </row>
    <row r="29" spans="1:7" x14ac:dyDescent="0.45">
      <c r="A29" s="20"/>
      <c r="B29" s="20"/>
      <c r="C29" s="20"/>
      <c r="D29" s="20"/>
      <c r="E29" s="20"/>
      <c r="F29" s="20"/>
      <c r="G29" s="20"/>
    </row>
    <row r="30" spans="1:7" x14ac:dyDescent="0.45">
      <c r="A30" s="20"/>
      <c r="B30" s="20"/>
      <c r="C30" s="20"/>
      <c r="D30" s="20"/>
      <c r="E30" s="20"/>
      <c r="F30" s="20"/>
      <c r="G30" s="20"/>
    </row>
    <row r="31" spans="1:7" x14ac:dyDescent="0.45">
      <c r="A31" s="20"/>
      <c r="B31" s="20"/>
      <c r="C31" s="20"/>
      <c r="D31" s="20"/>
      <c r="E31" s="20"/>
      <c r="F31" s="20"/>
      <c r="G31" s="20"/>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showGridLines="0" topLeftCell="A4" zoomScaleNormal="100" workbookViewId="0">
      <selection activeCell="B14" sqref="B14"/>
    </sheetView>
  </sheetViews>
  <sheetFormatPr defaultColWidth="9" defaultRowHeight="39.4" customHeight="1" x14ac:dyDescent="0.45"/>
  <cols>
    <col min="1" max="1" width="50.59765625" style="39" customWidth="1"/>
    <col min="2" max="3" width="12.1328125" style="39" customWidth="1"/>
    <col min="4" max="4" width="12.59765625" style="39" customWidth="1"/>
    <col min="5" max="5" width="19.59765625" style="39" customWidth="1"/>
    <col min="6" max="6" width="15.59765625" style="39" customWidth="1"/>
    <col min="7" max="7" width="50.59765625" style="39" customWidth="1"/>
    <col min="8" max="8" width="50.73046875" style="39" customWidth="1"/>
    <col min="9" max="16384" width="9" style="39"/>
  </cols>
  <sheetData>
    <row r="1" spans="1:8" s="30" customFormat="1" ht="81" customHeight="1" x14ac:dyDescent="0.45">
      <c r="A1" s="28" t="s">
        <v>21</v>
      </c>
      <c r="B1" s="29" t="s">
        <v>11</v>
      </c>
      <c r="C1" s="29" t="s">
        <v>12</v>
      </c>
      <c r="D1" s="29" t="s">
        <v>13</v>
      </c>
      <c r="E1" s="29" t="s">
        <v>33</v>
      </c>
      <c r="F1" s="29" t="s">
        <v>34</v>
      </c>
      <c r="G1" s="26" t="s">
        <v>35</v>
      </c>
      <c r="H1" s="26" t="s">
        <v>36</v>
      </c>
    </row>
    <row r="2" spans="1:8" ht="39.4" customHeight="1" x14ac:dyDescent="0.45">
      <c r="A2" s="60" t="s">
        <v>37</v>
      </c>
      <c r="B2" s="25"/>
      <c r="C2" s="25"/>
      <c r="D2" s="27" t="str">
        <f>IF(COUNTIF(D3:D49,"Non Compliant")&gt;0,"Non Compliant",IF(COUNTIF(D3:D49,"Partially Compliant")&gt;0,"Partially Compliant","Fully Compliant"))</f>
        <v>Partially Compliant</v>
      </c>
      <c r="E2" s="61"/>
      <c r="F2" s="62"/>
      <c r="G2" s="61"/>
      <c r="H2" s="61"/>
    </row>
    <row r="3" spans="1:8" ht="71.25" x14ac:dyDescent="0.45">
      <c r="A3" s="51" t="s">
        <v>38</v>
      </c>
      <c r="B3" s="31" t="s">
        <v>15</v>
      </c>
      <c r="C3" s="31" t="s">
        <v>16</v>
      </c>
      <c r="D3" s="31" t="s">
        <v>26</v>
      </c>
      <c r="E3" s="52" t="s">
        <v>39</v>
      </c>
      <c r="F3" s="55" t="s">
        <v>40</v>
      </c>
      <c r="G3" s="52" t="s">
        <v>41</v>
      </c>
      <c r="H3" s="52" t="s">
        <v>42</v>
      </c>
    </row>
    <row r="4" spans="1:8" ht="72" customHeight="1" x14ac:dyDescent="0.45">
      <c r="A4" s="51" t="s">
        <v>43</v>
      </c>
      <c r="B4" s="31" t="s">
        <v>16</v>
      </c>
      <c r="C4" s="31" t="s">
        <v>16</v>
      </c>
      <c r="D4" s="31" t="s">
        <v>17</v>
      </c>
      <c r="E4" s="52" t="s">
        <v>44</v>
      </c>
      <c r="F4" s="55" t="s">
        <v>45</v>
      </c>
      <c r="G4" s="52" t="s">
        <v>46</v>
      </c>
      <c r="H4" s="52" t="s">
        <v>47</v>
      </c>
    </row>
    <row r="5" spans="1:8" ht="57" x14ac:dyDescent="0.45">
      <c r="A5" s="51" t="s">
        <v>48</v>
      </c>
      <c r="B5" s="31" t="s">
        <v>16</v>
      </c>
      <c r="C5" s="31" t="s">
        <v>16</v>
      </c>
      <c r="D5" s="31" t="s">
        <v>17</v>
      </c>
      <c r="E5" s="52" t="s">
        <v>44</v>
      </c>
      <c r="F5" s="55" t="s">
        <v>45</v>
      </c>
      <c r="G5" s="52" t="s">
        <v>49</v>
      </c>
      <c r="H5" s="52" t="s">
        <v>50</v>
      </c>
    </row>
    <row r="6" spans="1:8" ht="39.4" customHeight="1" x14ac:dyDescent="0.45">
      <c r="A6" s="51" t="s">
        <v>51</v>
      </c>
      <c r="B6" s="31"/>
      <c r="C6" s="31"/>
      <c r="D6" s="31"/>
      <c r="E6" s="52"/>
      <c r="F6" s="55"/>
      <c r="G6" s="52"/>
      <c r="H6" s="52"/>
    </row>
    <row r="7" spans="1:8" ht="39.4" customHeight="1" x14ac:dyDescent="0.45">
      <c r="A7" s="51" t="s">
        <v>52</v>
      </c>
      <c r="B7" s="31"/>
      <c r="C7" s="31"/>
      <c r="D7" s="31"/>
      <c r="E7" s="52"/>
      <c r="F7" s="55"/>
      <c r="G7" s="52"/>
      <c r="H7" s="52"/>
    </row>
    <row r="8" spans="1:8" ht="39.4" customHeight="1" x14ac:dyDescent="0.45">
      <c r="A8" s="51" t="s">
        <v>53</v>
      </c>
      <c r="B8" s="31"/>
      <c r="C8" s="31"/>
      <c r="D8" s="31"/>
      <c r="E8" s="52"/>
      <c r="F8" s="55"/>
      <c r="G8" s="52"/>
      <c r="H8" s="52"/>
    </row>
    <row r="9" spans="1:8" ht="39.4" customHeight="1" x14ac:dyDescent="0.45">
      <c r="A9" s="51" t="s">
        <v>54</v>
      </c>
      <c r="B9" s="31"/>
      <c r="C9" s="31"/>
      <c r="D9" s="31"/>
      <c r="E9" s="52"/>
      <c r="F9" s="55"/>
      <c r="G9" s="52"/>
      <c r="H9" s="52"/>
    </row>
    <row r="10" spans="1:8" ht="39.4" customHeight="1" x14ac:dyDescent="0.45">
      <c r="A10" s="51" t="s">
        <v>55</v>
      </c>
      <c r="B10" s="31"/>
      <c r="C10" s="31"/>
      <c r="D10" s="31"/>
      <c r="E10" s="52"/>
      <c r="F10" s="55"/>
      <c r="G10" s="52"/>
      <c r="H10" s="52"/>
    </row>
    <row r="11" spans="1:8" ht="39.4" customHeight="1" x14ac:dyDescent="0.45">
      <c r="A11" s="51" t="s">
        <v>56</v>
      </c>
      <c r="B11" s="31"/>
      <c r="C11" s="31"/>
      <c r="D11" s="31"/>
      <c r="E11" s="52"/>
      <c r="F11" s="55"/>
      <c r="G11" s="52"/>
      <c r="H11" s="52"/>
    </row>
    <row r="12" spans="1:8" ht="39.4" customHeight="1" x14ac:dyDescent="0.45">
      <c r="A12" s="63" t="s">
        <v>57</v>
      </c>
      <c r="B12" s="32"/>
      <c r="C12" s="32"/>
      <c r="D12" s="32"/>
      <c r="E12" s="64"/>
      <c r="F12" s="65"/>
      <c r="G12" s="52"/>
      <c r="H12" s="52"/>
    </row>
  </sheetData>
  <phoneticPr fontId="2" type="noConversion"/>
  <conditionalFormatting sqref="B2:B12">
    <cfRule type="cellIs" dxfId="93" priority="7" operator="equal">
      <formula>"Low"</formula>
    </cfRule>
    <cfRule type="cellIs" dxfId="92" priority="8" operator="equal">
      <formula>"Medium"</formula>
    </cfRule>
    <cfRule type="cellIs" dxfId="91" priority="9" operator="equal">
      <formula>"High"</formula>
    </cfRule>
  </conditionalFormatting>
  <conditionalFormatting sqref="C2:C12">
    <cfRule type="cellIs" dxfId="90" priority="4" operator="equal">
      <formula>"Low"</formula>
    </cfRule>
    <cfRule type="cellIs" dxfId="89" priority="5" operator="equal">
      <formula>"Medium"</formula>
    </cfRule>
    <cfRule type="cellIs" dxfId="88" priority="6" operator="equal">
      <formula>"High"</formula>
    </cfRule>
  </conditionalFormatting>
  <pageMargins left="0.7" right="0.7" top="0.75" bottom="0.75" header="0.3" footer="0.3"/>
  <pageSetup paperSize="9" orientation="portrait" verticalDpi="0" r:id="rId1"/>
  <ignoredErrors>
    <ignoredError sqref="D6:D12 D3:D5"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0AA81DA-FCF1-4E01-A79B-CDAEE7FE36F3}">
          <x14:formula1>
            <xm:f>Lists!$B$2:$B$4</xm:f>
          </x14:formula1>
          <xm:sqref>C3:C12 C13:C49</xm:sqref>
        </x14:dataValidation>
        <x14:dataValidation type="list" allowBlank="1" showInputMessage="1" showErrorMessage="1" xr:uid="{B6486F59-4D03-4B71-A36B-7DC1647D4E5D}">
          <x14:formula1>
            <xm:f>Lists!$C$2:$C$4</xm:f>
          </x14:formula1>
          <xm:sqref>D3:D12 D13:D49</xm:sqref>
        </x14:dataValidation>
        <x14:dataValidation type="list" allowBlank="1" showInputMessage="1" showErrorMessage="1" xr:uid="{861E0D20-F1AA-4FF4-B458-4BAA64C6B7B7}">
          <x14:formula1>
            <xm:f>Lists!$A$2:$A$4</xm:f>
          </x14:formula1>
          <xm:sqref>B3:B49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showGridLines="0" topLeftCell="A3" workbookViewId="0">
      <selection activeCell="A6" sqref="A6"/>
    </sheetView>
  </sheetViews>
  <sheetFormatPr defaultColWidth="9" defaultRowHeight="39.4" customHeight="1" x14ac:dyDescent="0.45"/>
  <cols>
    <col min="1" max="1" width="54.3984375" style="39" customWidth="1"/>
    <col min="2" max="3" width="12.1328125" style="39" customWidth="1"/>
    <col min="4" max="4" width="12.59765625" style="39" customWidth="1"/>
    <col min="5" max="5" width="19.59765625" style="39" customWidth="1"/>
    <col min="6" max="6" width="27.59765625" style="39" customWidth="1"/>
    <col min="7" max="8" width="50.73046875" style="39" customWidth="1"/>
    <col min="9" max="16384" width="9" style="39"/>
  </cols>
  <sheetData>
    <row r="1" spans="1:8" s="30" customFormat="1" ht="64.5" customHeight="1" x14ac:dyDescent="0.45">
      <c r="A1" s="50" t="s">
        <v>22</v>
      </c>
      <c r="B1" s="29" t="s">
        <v>11</v>
      </c>
      <c r="C1" s="29" t="s">
        <v>12</v>
      </c>
      <c r="D1" s="29" t="s">
        <v>13</v>
      </c>
      <c r="E1" s="29" t="s">
        <v>33</v>
      </c>
      <c r="F1" s="29" t="s">
        <v>34</v>
      </c>
      <c r="G1" s="33" t="s">
        <v>35</v>
      </c>
      <c r="H1" s="44" t="s">
        <v>36</v>
      </c>
    </row>
    <row r="2" spans="1:8" s="30" customFormat="1" ht="39.4" customHeight="1" x14ac:dyDescent="0.45">
      <c r="A2" s="60" t="s">
        <v>37</v>
      </c>
      <c r="B2" s="25"/>
      <c r="C2" s="25"/>
      <c r="D2" s="25" t="str">
        <f t="shared" ref="D2" si="0">IF(COUNTIF(D3:D50,"Non Compliant")&gt;0,"Non Compliant",IF(COUNTIF(D3:D50,"Partially Compliant")&gt;0,"Partially Compliant","Fully Compliant"))</f>
        <v>Non Compliant</v>
      </c>
      <c r="E2" s="61"/>
      <c r="F2" s="62"/>
      <c r="G2" s="66"/>
      <c r="H2" s="67"/>
    </row>
    <row r="3" spans="1:8" ht="51" customHeight="1" x14ac:dyDescent="0.45">
      <c r="A3" s="51" t="s">
        <v>58</v>
      </c>
      <c r="B3" s="31" t="s">
        <v>16</v>
      </c>
      <c r="C3" s="31" t="s">
        <v>16</v>
      </c>
      <c r="D3" s="31" t="s">
        <v>17</v>
      </c>
      <c r="E3" s="52" t="s">
        <v>59</v>
      </c>
      <c r="F3" s="55" t="s">
        <v>45</v>
      </c>
      <c r="G3" s="56" t="s">
        <v>60</v>
      </c>
      <c r="H3" s="57" t="s">
        <v>61</v>
      </c>
    </row>
    <row r="4" spans="1:8" ht="51.6" customHeight="1" x14ac:dyDescent="0.45">
      <c r="A4" s="51" t="s">
        <v>62</v>
      </c>
      <c r="B4" s="31" t="s">
        <v>15</v>
      </c>
      <c r="C4" s="31" t="s">
        <v>15</v>
      </c>
      <c r="D4" s="31" t="s">
        <v>26</v>
      </c>
      <c r="E4" s="52" t="s">
        <v>63</v>
      </c>
      <c r="F4" s="55" t="s">
        <v>40</v>
      </c>
      <c r="G4" s="56" t="s">
        <v>64</v>
      </c>
      <c r="H4" s="58" t="s">
        <v>65</v>
      </c>
    </row>
    <row r="5" spans="1:8" ht="47.1" customHeight="1" x14ac:dyDescent="0.45">
      <c r="A5" s="51" t="s">
        <v>66</v>
      </c>
      <c r="B5" s="31" t="s">
        <v>16</v>
      </c>
      <c r="C5" s="31" t="s">
        <v>16</v>
      </c>
      <c r="D5" s="31" t="s">
        <v>19</v>
      </c>
      <c r="E5" s="52" t="s">
        <v>67</v>
      </c>
      <c r="F5" s="55" t="s">
        <v>68</v>
      </c>
      <c r="G5" s="56" t="s">
        <v>69</v>
      </c>
      <c r="H5" s="57" t="s">
        <v>70</v>
      </c>
    </row>
    <row r="6" spans="1:8" ht="39.4" customHeight="1" x14ac:dyDescent="0.45">
      <c r="A6" s="51" t="s">
        <v>71</v>
      </c>
      <c r="B6" s="31"/>
      <c r="C6" s="31"/>
      <c r="D6" s="31"/>
      <c r="E6" s="52"/>
      <c r="F6" s="55"/>
      <c r="G6" s="56"/>
      <c r="H6" s="58"/>
    </row>
    <row r="7" spans="1:8" ht="39.4" customHeight="1" x14ac:dyDescent="0.45">
      <c r="A7" s="51" t="s">
        <v>72</v>
      </c>
      <c r="B7" s="31"/>
      <c r="C7" s="31"/>
      <c r="D7" s="31"/>
      <c r="E7" s="52"/>
      <c r="F7" s="55"/>
      <c r="G7" s="56"/>
      <c r="H7" s="57"/>
    </row>
    <row r="8" spans="1:8" ht="39.4" customHeight="1" x14ac:dyDescent="0.45">
      <c r="A8" s="51" t="s">
        <v>73</v>
      </c>
      <c r="B8" s="31"/>
      <c r="C8" s="31"/>
      <c r="D8" s="31"/>
      <c r="E8" s="52"/>
      <c r="F8" s="55"/>
      <c r="G8" s="56"/>
      <c r="H8" s="58"/>
    </row>
    <row r="9" spans="1:8" ht="39.4" customHeight="1" x14ac:dyDescent="0.45">
      <c r="A9" s="51" t="s">
        <v>74</v>
      </c>
      <c r="B9" s="31"/>
      <c r="C9" s="31"/>
      <c r="D9" s="31"/>
      <c r="E9" s="52"/>
      <c r="F9" s="55"/>
      <c r="G9" s="56"/>
      <c r="H9" s="57"/>
    </row>
    <row r="10" spans="1:8" ht="39.4" customHeight="1" x14ac:dyDescent="0.45">
      <c r="A10" s="51" t="s">
        <v>75</v>
      </c>
      <c r="B10" s="31"/>
      <c r="C10" s="31"/>
      <c r="D10" s="31"/>
      <c r="E10" s="52"/>
      <c r="F10" s="55"/>
      <c r="G10" s="56"/>
      <c r="H10" s="58"/>
    </row>
    <row r="11" spans="1:8" ht="39.4" customHeight="1" x14ac:dyDescent="0.45">
      <c r="A11" s="51" t="s">
        <v>76</v>
      </c>
      <c r="B11" s="31"/>
      <c r="C11" s="31"/>
      <c r="D11" s="31"/>
      <c r="E11" s="52"/>
      <c r="F11" s="55"/>
      <c r="G11" s="56"/>
      <c r="H11" s="68"/>
    </row>
    <row r="12" spans="1:8" ht="39.4" customHeight="1" x14ac:dyDescent="0.45">
      <c r="A12" s="63" t="s">
        <v>77</v>
      </c>
      <c r="B12" s="32"/>
      <c r="C12" s="32"/>
      <c r="D12" s="32"/>
      <c r="E12" s="64"/>
      <c r="F12" s="65"/>
      <c r="G12" s="69"/>
      <c r="H12" s="58"/>
    </row>
    <row r="13" spans="1:8" ht="39.4" customHeight="1" x14ac:dyDescent="0.45">
      <c r="H13" s="70"/>
    </row>
  </sheetData>
  <phoneticPr fontId="2" type="noConversion"/>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ignoredErrors>
    <ignoredError sqref="D6:D12 D3:D5"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showGridLines="0" topLeftCell="A4" workbookViewId="0">
      <selection activeCell="A13" sqref="A13"/>
    </sheetView>
  </sheetViews>
  <sheetFormatPr defaultColWidth="9" defaultRowHeight="18" customHeight="1" x14ac:dyDescent="0.45"/>
  <cols>
    <col min="1" max="1" width="68.59765625" style="39" customWidth="1"/>
    <col min="2" max="3" width="12.1328125" style="39" customWidth="1"/>
    <col min="4" max="4" width="12.59765625" style="39" customWidth="1"/>
    <col min="5" max="5" width="19.59765625" style="39" customWidth="1"/>
    <col min="6" max="6" width="27.59765625" style="39" customWidth="1"/>
    <col min="7" max="8" width="50.73046875" style="39" customWidth="1"/>
    <col min="9" max="16384" width="9" style="39"/>
  </cols>
  <sheetData>
    <row r="1" spans="1:8" ht="57.75" customHeight="1" x14ac:dyDescent="0.45">
      <c r="A1" s="34" t="s">
        <v>23</v>
      </c>
      <c r="B1" s="35" t="s">
        <v>11</v>
      </c>
      <c r="C1" s="35" t="s">
        <v>12</v>
      </c>
      <c r="D1" s="35" t="s">
        <v>13</v>
      </c>
      <c r="E1" s="35" t="s">
        <v>33</v>
      </c>
      <c r="F1" s="73" t="s">
        <v>34</v>
      </c>
      <c r="G1" s="35" t="s">
        <v>35</v>
      </c>
      <c r="H1" s="74" t="s">
        <v>36</v>
      </c>
    </row>
    <row r="2" spans="1:8" ht="39.4" customHeight="1" x14ac:dyDescent="0.45">
      <c r="A2" s="60" t="s">
        <v>37</v>
      </c>
      <c r="B2" s="36"/>
      <c r="C2" s="36"/>
      <c r="D2" s="36" t="str">
        <f t="shared" ref="D2" si="0">IF(COUNTIF(D3:D50,"Non Compliant")&gt;0,"Non Compliant",IF(COUNTIF(D3:D50,"Partially Compliant")&gt;0,"Partially Compliant","Fully Compliant"))</f>
        <v>Non Compliant</v>
      </c>
      <c r="E2" s="75"/>
      <c r="F2" s="76"/>
      <c r="G2" s="75"/>
      <c r="H2" s="61"/>
    </row>
    <row r="3" spans="1:8" ht="39.4" customHeight="1" x14ac:dyDescent="0.45">
      <c r="A3" s="77" t="s">
        <v>78</v>
      </c>
      <c r="B3" s="37" t="s">
        <v>16</v>
      </c>
      <c r="C3" s="37" t="s">
        <v>16</v>
      </c>
      <c r="D3" s="37" t="s">
        <v>17</v>
      </c>
      <c r="E3" s="59" t="s">
        <v>79</v>
      </c>
      <c r="F3" s="78" t="s">
        <v>80</v>
      </c>
      <c r="G3" s="59" t="s">
        <v>81</v>
      </c>
      <c r="H3" s="53" t="s">
        <v>82</v>
      </c>
    </row>
    <row r="4" spans="1:8" ht="39.4" customHeight="1" x14ac:dyDescent="0.45">
      <c r="A4" s="79" t="s">
        <v>83</v>
      </c>
      <c r="B4" s="38" t="s">
        <v>16</v>
      </c>
      <c r="C4" s="38" t="s">
        <v>16</v>
      </c>
      <c r="D4" s="38" t="s">
        <v>26</v>
      </c>
      <c r="E4" s="71" t="s">
        <v>79</v>
      </c>
      <c r="F4" s="71" t="s">
        <v>84</v>
      </c>
      <c r="G4" s="72" t="s">
        <v>81</v>
      </c>
      <c r="H4" s="72" t="s">
        <v>82</v>
      </c>
    </row>
    <row r="5" spans="1:8" ht="39.4" customHeight="1" x14ac:dyDescent="0.45">
      <c r="A5" s="77" t="s">
        <v>85</v>
      </c>
      <c r="B5" s="37" t="s">
        <v>14</v>
      </c>
      <c r="C5" s="37" t="s">
        <v>14</v>
      </c>
      <c r="D5" s="37" t="s">
        <v>19</v>
      </c>
      <c r="E5" s="59" t="s">
        <v>79</v>
      </c>
      <c r="F5" s="78" t="s">
        <v>86</v>
      </c>
      <c r="G5" s="59" t="s">
        <v>81</v>
      </c>
      <c r="H5" s="53" t="s">
        <v>82</v>
      </c>
    </row>
    <row r="6" spans="1:8" ht="39.4" customHeight="1" x14ac:dyDescent="0.45">
      <c r="A6" s="79" t="s">
        <v>87</v>
      </c>
      <c r="B6" s="38"/>
      <c r="C6" s="38"/>
      <c r="D6" s="38"/>
      <c r="E6" s="72"/>
      <c r="F6" s="71"/>
      <c r="G6" s="72"/>
      <c r="H6" s="54"/>
    </row>
    <row r="7" spans="1:8" ht="39.4" customHeight="1" x14ac:dyDescent="0.45">
      <c r="A7" s="77" t="s">
        <v>88</v>
      </c>
      <c r="B7" s="37"/>
      <c r="C7" s="37"/>
      <c r="D7" s="37"/>
      <c r="E7" s="59"/>
      <c r="F7" s="78"/>
      <c r="G7" s="59"/>
      <c r="H7" s="53"/>
    </row>
    <row r="8" spans="1:8" ht="39.4" customHeight="1" x14ac:dyDescent="0.45">
      <c r="A8" s="79" t="s">
        <v>89</v>
      </c>
      <c r="B8" s="38"/>
      <c r="C8" s="38"/>
      <c r="D8" s="38"/>
      <c r="E8" s="72"/>
      <c r="F8" s="71"/>
      <c r="G8" s="72"/>
      <c r="H8" s="54"/>
    </row>
    <row r="9" spans="1:8" ht="39.4" customHeight="1" x14ac:dyDescent="0.45">
      <c r="A9" s="77" t="s">
        <v>90</v>
      </c>
      <c r="B9" s="37"/>
      <c r="C9" s="37"/>
      <c r="D9" s="37"/>
      <c r="E9" s="59"/>
      <c r="F9" s="78"/>
      <c r="G9" s="59"/>
      <c r="H9" s="53"/>
    </row>
    <row r="10" spans="1:8" ht="39.4" customHeight="1" x14ac:dyDescent="0.45">
      <c r="A10" s="79" t="s">
        <v>91</v>
      </c>
      <c r="B10" s="38"/>
      <c r="C10" s="38"/>
      <c r="D10" s="38"/>
      <c r="E10" s="72"/>
      <c r="F10" s="71"/>
      <c r="G10" s="72"/>
      <c r="H10" s="54"/>
    </row>
    <row r="11" spans="1:8" ht="39.4" customHeight="1" x14ac:dyDescent="0.45">
      <c r="A11" s="77" t="s">
        <v>92</v>
      </c>
      <c r="B11" s="37"/>
      <c r="C11" s="37"/>
      <c r="D11" s="37"/>
      <c r="E11" s="59"/>
      <c r="F11" s="78"/>
      <c r="G11" s="59"/>
      <c r="H11" s="80"/>
    </row>
    <row r="12" spans="1:8" ht="39.4" customHeight="1" x14ac:dyDescent="0.45">
      <c r="A12" s="79" t="s">
        <v>93</v>
      </c>
      <c r="B12" s="38"/>
      <c r="C12" s="38"/>
      <c r="D12" s="38"/>
      <c r="E12" s="72"/>
      <c r="F12" s="71"/>
      <c r="G12" s="72"/>
      <c r="H12" s="54"/>
    </row>
    <row r="13" spans="1:8" ht="39" customHeight="1" x14ac:dyDescent="0.45"/>
    <row r="14" spans="1:8" ht="39" customHeight="1" x14ac:dyDescent="0.45"/>
    <row r="15" spans="1:8" ht="39" customHeight="1" x14ac:dyDescent="0.45"/>
    <row r="16" spans="1:8" ht="39" customHeight="1" x14ac:dyDescent="0.45"/>
    <row r="17" s="39" customFormat="1" ht="39" customHeight="1" x14ac:dyDescent="0.45"/>
    <row r="18" s="39" customFormat="1" ht="39" customHeight="1" x14ac:dyDescent="0.45"/>
    <row r="19" s="39" customFormat="1" ht="39" customHeight="1" x14ac:dyDescent="0.45"/>
    <row r="20" s="39" customFormat="1" ht="39" customHeight="1" x14ac:dyDescent="0.45"/>
    <row r="21" s="39" customFormat="1" ht="39" customHeight="1" x14ac:dyDescent="0.45"/>
    <row r="22" s="39" customFormat="1" ht="39" customHeight="1" x14ac:dyDescent="0.45"/>
    <row r="23" s="39" customFormat="1" ht="39" customHeight="1" x14ac:dyDescent="0.45"/>
    <row r="24" s="39" customFormat="1" ht="39" customHeight="1" x14ac:dyDescent="0.45"/>
    <row r="25" s="39" customFormat="1" ht="39" customHeight="1" x14ac:dyDescent="0.45"/>
    <row r="26" s="39" customFormat="1" ht="39" customHeight="1" x14ac:dyDescent="0.45"/>
    <row r="27" s="39" customFormat="1" ht="39" customHeight="1" x14ac:dyDescent="0.45"/>
    <row r="28" s="39" customFormat="1" ht="39" customHeight="1" x14ac:dyDescent="0.45"/>
    <row r="29" s="39" customFormat="1" ht="39" customHeight="1" x14ac:dyDescent="0.45"/>
    <row r="30" s="39" customFormat="1" ht="39" customHeight="1" x14ac:dyDescent="0.45"/>
    <row r="31" s="39" customFormat="1" ht="39" customHeight="1" x14ac:dyDescent="0.45"/>
    <row r="32" s="39" customFormat="1" ht="39" customHeight="1" x14ac:dyDescent="0.45"/>
    <row r="33" s="39" customFormat="1" ht="39" customHeight="1" x14ac:dyDescent="0.45"/>
    <row r="34" s="39" customFormat="1" ht="39" customHeight="1" x14ac:dyDescent="0.45"/>
    <row r="35" s="39" customFormat="1" ht="39" customHeight="1" x14ac:dyDescent="0.45"/>
    <row r="36" s="39" customFormat="1" ht="39" customHeight="1" x14ac:dyDescent="0.45"/>
    <row r="37" s="39" customFormat="1" ht="39" customHeight="1" x14ac:dyDescent="0.45"/>
    <row r="38" s="39" customFormat="1" ht="39" customHeight="1" x14ac:dyDescent="0.45"/>
    <row r="39" s="39" customFormat="1" ht="39" customHeight="1" x14ac:dyDescent="0.45"/>
    <row r="40" s="39" customFormat="1" ht="39" customHeight="1" x14ac:dyDescent="0.45"/>
    <row r="41" s="39" customFormat="1" ht="39" customHeight="1" x14ac:dyDescent="0.45"/>
    <row r="42" s="39" customFormat="1" ht="39" customHeight="1" x14ac:dyDescent="0.45"/>
    <row r="43" s="39" customFormat="1" ht="39" customHeight="1" x14ac:dyDescent="0.45"/>
    <row r="44" s="39" customFormat="1" ht="39" customHeight="1" x14ac:dyDescent="0.45"/>
    <row r="45" s="39" customFormat="1" ht="39" customHeight="1" x14ac:dyDescent="0.45"/>
    <row r="46" s="39" customFormat="1" ht="39" customHeight="1" x14ac:dyDescent="0.45"/>
    <row r="47" s="39" customFormat="1" ht="39" customHeight="1" x14ac:dyDescent="0.45"/>
    <row r="48" s="39" customFormat="1" ht="39" customHeight="1" x14ac:dyDescent="0.45"/>
    <row r="49" s="39" customFormat="1" ht="39" customHeight="1" x14ac:dyDescent="0.45"/>
    <row r="50" s="39" customFormat="1" ht="39" customHeight="1" x14ac:dyDescent="0.45"/>
  </sheetData>
  <phoneticPr fontId="2" type="noConversion"/>
  <conditionalFormatting sqref="B5:B12 B1:B2">
    <cfRule type="cellIs" dxfId="50" priority="16" operator="equal">
      <formula>"Low"</formula>
    </cfRule>
    <cfRule type="cellIs" dxfId="49" priority="17" operator="equal">
      <formula>"Medium"</formula>
    </cfRule>
    <cfRule type="cellIs" dxfId="48" priority="18" operator="equal">
      <formula>"High"</formula>
    </cfRule>
  </conditionalFormatting>
  <conditionalFormatting sqref="C5:C12 C1:C2">
    <cfRule type="cellIs" dxfId="47" priority="13" operator="equal">
      <formula>"Low"</formula>
    </cfRule>
    <cfRule type="cellIs" dxfId="46" priority="14" operator="equal">
      <formula>"Medium"</formula>
    </cfRule>
    <cfRule type="cellIs" dxfId="45" priority="15" operator="equal">
      <formula>"High"</formula>
    </cfRule>
  </conditionalFormatting>
  <conditionalFormatting sqref="B3:B4">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3:C4">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ignoredErrors>
    <ignoredError sqref="D6:D12 D3:D5"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showGridLines="0" workbookViewId="0">
      <selection activeCell="A11" sqref="A11"/>
    </sheetView>
  </sheetViews>
  <sheetFormatPr defaultColWidth="9" defaultRowHeight="39.4" customHeight="1" x14ac:dyDescent="0.45"/>
  <cols>
    <col min="1" max="1" width="56.86328125" style="39" customWidth="1"/>
    <col min="2" max="3" width="12.1328125" style="39" customWidth="1"/>
    <col min="4" max="4" width="12.59765625" style="39" customWidth="1"/>
    <col min="5" max="5" width="19.59765625" style="39" customWidth="1"/>
    <col min="6" max="6" width="27.59765625" style="39" customWidth="1"/>
    <col min="7" max="8" width="50.73046875" style="39" customWidth="1"/>
    <col min="9" max="16384" width="9" style="39"/>
  </cols>
  <sheetData>
    <row r="1" spans="1:8" s="30" customFormat="1" ht="48" customHeight="1" x14ac:dyDescent="0.45">
      <c r="A1" s="28" t="s">
        <v>24</v>
      </c>
      <c r="B1" s="29" t="s">
        <v>11</v>
      </c>
      <c r="C1" s="29" t="s">
        <v>12</v>
      </c>
      <c r="D1" s="29" t="s">
        <v>13</v>
      </c>
      <c r="E1" s="29" t="s">
        <v>33</v>
      </c>
      <c r="F1" s="29" t="s">
        <v>34</v>
      </c>
      <c r="G1" s="33" t="s">
        <v>35</v>
      </c>
      <c r="H1" s="45" t="s">
        <v>36</v>
      </c>
    </row>
    <row r="2" spans="1:8" ht="39.4" customHeight="1" x14ac:dyDescent="0.45">
      <c r="A2" s="60" t="s">
        <v>37</v>
      </c>
      <c r="B2" s="25"/>
      <c r="C2" s="25"/>
      <c r="D2" s="25" t="str">
        <f t="shared" ref="D2" si="0">IF(COUNTIF(D3:D50,"Non Compliant")&gt;0,"Non Compliant",IF(COUNTIF(D3:D50,"Partially Compliant")&gt;0,"Partially Compliant","Fully Compliant"))</f>
        <v>Partially Compliant</v>
      </c>
      <c r="E2" s="61"/>
      <c r="F2" s="62"/>
      <c r="G2" s="66"/>
      <c r="H2" s="61"/>
    </row>
    <row r="3" spans="1:8" ht="50.45" customHeight="1" x14ac:dyDescent="0.45">
      <c r="A3" s="51" t="s">
        <v>94</v>
      </c>
      <c r="B3" s="31" t="s">
        <v>16</v>
      </c>
      <c r="C3" s="31" t="s">
        <v>16</v>
      </c>
      <c r="D3" s="31" t="s">
        <v>17</v>
      </c>
      <c r="E3" s="52" t="s">
        <v>95</v>
      </c>
      <c r="F3" s="55" t="s">
        <v>80</v>
      </c>
      <c r="G3" s="56" t="s">
        <v>96</v>
      </c>
      <c r="H3" s="53" t="s">
        <v>97</v>
      </c>
    </row>
    <row r="4" spans="1:8" ht="39.4" customHeight="1" x14ac:dyDescent="0.45">
      <c r="A4" s="51" t="s">
        <v>98</v>
      </c>
      <c r="B4" s="31" t="s">
        <v>16</v>
      </c>
      <c r="C4" s="31" t="s">
        <v>16</v>
      </c>
      <c r="D4" s="31" t="s">
        <v>26</v>
      </c>
      <c r="E4" s="52" t="s">
        <v>99</v>
      </c>
      <c r="F4" s="55" t="s">
        <v>40</v>
      </c>
      <c r="G4" s="56" t="s">
        <v>100</v>
      </c>
      <c r="H4" s="54" t="s">
        <v>101</v>
      </c>
    </row>
    <row r="5" spans="1:8" ht="39.4" customHeight="1" x14ac:dyDescent="0.45">
      <c r="A5" s="51" t="s">
        <v>102</v>
      </c>
      <c r="B5" s="31"/>
      <c r="C5" s="31"/>
      <c r="D5" s="31"/>
      <c r="E5" s="52"/>
      <c r="F5" s="55"/>
      <c r="G5" s="56"/>
      <c r="H5" s="53"/>
    </row>
    <row r="6" spans="1:8" ht="39.4" customHeight="1" x14ac:dyDescent="0.45">
      <c r="A6" s="51" t="s">
        <v>103</v>
      </c>
      <c r="B6" s="31"/>
      <c r="C6" s="31"/>
      <c r="D6" s="31"/>
      <c r="E6" s="52"/>
      <c r="F6" s="55"/>
      <c r="G6" s="56"/>
      <c r="H6" s="54"/>
    </row>
    <row r="7" spans="1:8" ht="39.4" customHeight="1" x14ac:dyDescent="0.45">
      <c r="A7" s="51" t="s">
        <v>104</v>
      </c>
      <c r="B7" s="31"/>
      <c r="C7" s="31"/>
      <c r="D7" s="31"/>
      <c r="E7" s="52"/>
      <c r="F7" s="55"/>
      <c r="G7" s="56"/>
      <c r="H7" s="53"/>
    </row>
    <row r="8" spans="1:8" ht="39.4" customHeight="1" x14ac:dyDescent="0.45">
      <c r="A8" s="51" t="s">
        <v>105</v>
      </c>
      <c r="B8" s="31"/>
      <c r="C8" s="31"/>
      <c r="D8" s="31"/>
      <c r="E8" s="52"/>
      <c r="F8" s="55"/>
      <c r="G8" s="56"/>
      <c r="H8" s="54"/>
    </row>
    <row r="9" spans="1:8" ht="39.4" customHeight="1" x14ac:dyDescent="0.45">
      <c r="A9" s="51" t="s">
        <v>106</v>
      </c>
      <c r="B9" s="31"/>
      <c r="C9" s="31"/>
      <c r="D9" s="31"/>
      <c r="E9" s="52"/>
      <c r="F9" s="55"/>
      <c r="G9" s="56"/>
      <c r="H9" s="53"/>
    </row>
    <row r="10" spans="1:8" ht="39.4" customHeight="1" x14ac:dyDescent="0.45">
      <c r="A10" s="51" t="s">
        <v>107</v>
      </c>
      <c r="B10" s="31"/>
      <c r="C10" s="31"/>
      <c r="D10" s="31"/>
      <c r="E10" s="52"/>
      <c r="F10" s="55"/>
      <c r="G10" s="56"/>
      <c r="H10" s="54"/>
    </row>
    <row r="11" spans="1:8" ht="39.4" customHeight="1" x14ac:dyDescent="0.45">
      <c r="A11" s="51" t="s">
        <v>108</v>
      </c>
      <c r="B11" s="31"/>
      <c r="C11" s="31"/>
      <c r="D11" s="31"/>
      <c r="E11" s="52"/>
      <c r="F11" s="55"/>
      <c r="G11" s="56"/>
      <c r="H11" s="80"/>
    </row>
    <row r="12" spans="1:8" ht="39.4" customHeight="1" x14ac:dyDescent="0.45">
      <c r="A12" s="63" t="s">
        <v>109</v>
      </c>
      <c r="B12" s="32"/>
      <c r="C12" s="32"/>
      <c r="D12" s="32"/>
      <c r="E12" s="64"/>
      <c r="F12" s="65"/>
      <c r="G12" s="69"/>
      <c r="H12" s="54"/>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300" r:id="rId1"/>
  <ignoredErrors>
    <ignoredError sqref="D5:D12 D3:D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4" ma:contentTypeDescription="Create a new document." ma:contentTypeScope="" ma:versionID="e4b57df5257b7501898efc43ee0a735a">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eb633013beaab446939537acea984be0"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B9DDC-C32C-4EE9-BDDC-98F6C24FDE1C}">
  <ds:schemaRefs>
    <ds:schemaRef ds:uri="http://www.w3.org/XML/1998/namespace"/>
    <ds:schemaRef ds:uri="aa90963d-48b8-42e8-a064-e2f251e3c647"/>
    <ds:schemaRef ds:uri="http://purl.org/dc/dcmitype/"/>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b48eabcc-ad5b-4292-878e-4febbc50835d"/>
  </ds:schemaRefs>
</ds:datastoreItem>
</file>

<file path=customXml/itemProps2.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3.xml><?xml version="1.0" encoding="utf-8"?>
<ds:datastoreItem xmlns:ds="http://schemas.openxmlformats.org/officeDocument/2006/customXml" ds:itemID="{0904E51A-FEB1-4A5D-8732-4A5F86859F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8eabcc-ad5b-4292-878e-4febbc50835d"/>
    <ds:schemaRef ds:uri="aa90963d-48b8-42e8-a064-e2f251e3c6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Dashboard</vt:lpstr>
      <vt:lpstr>Lists</vt:lpstr>
      <vt:lpstr>Criteria 1</vt:lpstr>
      <vt:lpstr>Criteria 2</vt:lpstr>
      <vt:lpstr>Criteria 3</vt:lpstr>
      <vt:lpstr>Criteria 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Marie Langtry</cp:lastModifiedBy>
  <cp:revision/>
  <dcterms:created xsi:type="dcterms:W3CDTF">2021-03-11T12:11:45Z</dcterms:created>
  <dcterms:modified xsi:type="dcterms:W3CDTF">2021-09-03T07:57:08Z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