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chart11.xml" ContentType="application/vnd.openxmlformats-officedocument.drawingml.chart+xml"/>
  <Override PartName="/xl/charts/style10.xml" ContentType="application/vnd.ms-office.chartstyle+xml"/>
  <Override PartName="/xl/charts/colors10.xml" ContentType="application/vnd.ms-office.chartcolorstyle+xml"/>
  <Override PartName="/xl/charts/chart12.xml" ContentType="application/vnd.openxmlformats-officedocument.drawingml.chart+xml"/>
  <Override PartName="/xl/charts/style11.xml" ContentType="application/vnd.ms-office.chartstyle+xml"/>
  <Override PartName="/xl/charts/colors11.xml" ContentType="application/vnd.ms-office.chartcolorstyle+xml"/>
  <Override PartName="/xl/charts/chart13.xml" ContentType="application/vnd.openxmlformats-officedocument.drawingml.chart+xml"/>
  <Override PartName="/xl/charts/style12.xml" ContentType="application/vnd.ms-office.chartstyle+xml"/>
  <Override PartName="/xl/charts/colors12.xml" ContentType="application/vnd.ms-office.chartcolorstyle+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tables/table7.xml" ContentType="application/vnd.openxmlformats-officedocument.spreadsheetml.table+xml"/>
  <Override PartName="/xl/drawings/drawing6.xml" ContentType="application/vnd.openxmlformats-officedocument.drawing+xml"/>
  <Override PartName="/xl/tables/table8.xml" ContentType="application/vnd.openxmlformats-officedocument.spreadsheetml.table+xml"/>
  <Override PartName="/xl/drawings/drawing7.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8.xml" ContentType="application/vnd.openxmlformats-officedocument.drawing+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Tristan Evans\Documents\Implementation Team\Standards\FI Tool and template\"/>
    </mc:Choice>
  </mc:AlternateContent>
  <xr:revisionPtr revIDLastSave="0" documentId="13_ncr:1_{CCCD4DD9-D1C5-4437-964D-0B93A8E6050A}" xr6:coauthVersionLast="47" xr6:coauthVersionMax="47" xr10:uidLastSave="{00000000-0000-0000-0000-000000000000}"/>
  <bookViews>
    <workbookView xWindow="-110" yWindow="-110" windowWidth="19420" windowHeight="12420" tabRatio="683" xr2:uid="{FE4A2CF9-AE39-4085-B55D-B7C160E4415C}"/>
  </bookViews>
  <sheets>
    <sheet name="Instructions" sheetId="24" r:id="rId1"/>
    <sheet name="Dashboard" sheetId="1" r:id="rId2"/>
    <sheet name="Lists" sheetId="6" state="hidden" r:id="rId3"/>
    <sheet name="Criteria 1" sheetId="2" r:id="rId4"/>
    <sheet name="Criteria 2" sheetId="7" r:id="rId5"/>
    <sheet name="Criteria 3" sheetId="8" r:id="rId6"/>
    <sheet name="Criteria 4" sheetId="9" r:id="rId7"/>
    <sheet name="Criteria 5" sheetId="10" r:id="rId8"/>
    <sheet name="Criteria 6" sheetId="11" r:id="rId9"/>
    <sheet name="Criteria 7" sheetId="12" r:id="rId10"/>
    <sheet name="Criteria 8" sheetId="13" r:id="rId11"/>
    <sheet name="Criteria 9" sheetId="14" r:id="rId12"/>
    <sheet name="Criteria 10" sheetId="15" r:id="rId13"/>
    <sheet name="Criteria 11" sheetId="16" r:id="rId14"/>
    <sheet name="Criteria 12" sheetId="34" r:id="rId15"/>
    <sheet name="Criteria 13" sheetId="35" r:id="rId16"/>
    <sheet name="Criteria 14" sheetId="36" r:id="rId1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1" l="1"/>
  <c r="K18" i="1"/>
  <c r="J18" i="1"/>
  <c r="I18" i="1"/>
  <c r="K25" i="1"/>
  <c r="J25" i="1"/>
  <c r="I25" i="1"/>
  <c r="H25" i="1"/>
  <c r="G25" i="1"/>
  <c r="F25" i="1"/>
  <c r="E25" i="1"/>
  <c r="D25" i="1"/>
  <c r="C25" i="1"/>
  <c r="K24" i="1"/>
  <c r="J24" i="1"/>
  <c r="I24" i="1"/>
  <c r="H24" i="1"/>
  <c r="G24" i="1"/>
  <c r="F24" i="1"/>
  <c r="E24" i="1"/>
  <c r="D24" i="1"/>
  <c r="C24" i="1"/>
  <c r="K23" i="1"/>
  <c r="J23" i="1"/>
  <c r="I23" i="1"/>
  <c r="H23" i="1"/>
  <c r="G23" i="1"/>
  <c r="F23" i="1"/>
  <c r="E23" i="1"/>
  <c r="D23" i="1"/>
  <c r="C23" i="1"/>
  <c r="K22" i="1"/>
  <c r="J22" i="1"/>
  <c r="I22" i="1"/>
  <c r="H22" i="1"/>
  <c r="G22" i="1"/>
  <c r="F22" i="1"/>
  <c r="E22" i="1"/>
  <c r="D22" i="1"/>
  <c r="C22" i="1"/>
  <c r="K21" i="1"/>
  <c r="J21" i="1"/>
  <c r="I21" i="1"/>
  <c r="H21" i="1"/>
  <c r="G21" i="1"/>
  <c r="F21" i="1"/>
  <c r="E21" i="1"/>
  <c r="D21" i="1"/>
  <c r="C21" i="1"/>
  <c r="K20" i="1"/>
  <c r="J20" i="1"/>
  <c r="I20" i="1"/>
  <c r="H20" i="1"/>
  <c r="G20" i="1"/>
  <c r="F20" i="1"/>
  <c r="E20" i="1"/>
  <c r="D20" i="1"/>
  <c r="C20" i="1"/>
  <c r="K19" i="1"/>
  <c r="J19" i="1"/>
  <c r="I19" i="1"/>
  <c r="H19" i="1"/>
  <c r="G19" i="1"/>
  <c r="F19" i="1"/>
  <c r="E19" i="1"/>
  <c r="D19" i="1"/>
  <c r="C19" i="1"/>
  <c r="H18" i="1"/>
  <c r="G18" i="1"/>
  <c r="F18" i="1"/>
  <c r="E18" i="1"/>
  <c r="D18" i="1"/>
  <c r="C18" i="1"/>
  <c r="K17" i="1"/>
  <c r="J17" i="1"/>
  <c r="I17" i="1"/>
  <c r="H17" i="1"/>
  <c r="G17" i="1"/>
  <c r="F17" i="1"/>
  <c r="E17" i="1"/>
  <c r="D17" i="1"/>
  <c r="C17" i="1"/>
  <c r="K16" i="1"/>
  <c r="J16" i="1"/>
  <c r="I16" i="1"/>
  <c r="H16" i="1"/>
  <c r="G16" i="1"/>
  <c r="F16" i="1"/>
  <c r="E16" i="1"/>
  <c r="D16" i="1"/>
  <c r="C16" i="1"/>
  <c r="K15" i="1"/>
  <c r="J15" i="1"/>
  <c r="I15" i="1"/>
  <c r="H15" i="1"/>
  <c r="G15" i="1"/>
  <c r="F15" i="1"/>
  <c r="E15" i="1"/>
  <c r="D15" i="1"/>
  <c r="C15" i="1"/>
  <c r="K14" i="1"/>
  <c r="J14" i="1"/>
  <c r="I14" i="1"/>
  <c r="H14" i="1"/>
  <c r="G14" i="1"/>
  <c r="F14" i="1"/>
  <c r="E14" i="1"/>
  <c r="D14" i="1"/>
  <c r="C14" i="1"/>
  <c r="K13" i="1"/>
  <c r="J13" i="1"/>
  <c r="I13" i="1"/>
  <c r="H13" i="1"/>
  <c r="G13" i="1"/>
  <c r="F13" i="1"/>
  <c r="E13" i="1"/>
  <c r="D13" i="1"/>
  <c r="C13" i="1"/>
  <c r="K12" i="1"/>
  <c r="J12" i="1"/>
  <c r="I12" i="1"/>
  <c r="H12" i="1"/>
  <c r="G12" i="1"/>
  <c r="F12" i="1"/>
  <c r="E12" i="1"/>
  <c r="D12" i="1"/>
  <c r="D2" i="36"/>
  <c r="Q8" i="6" s="1"/>
  <c r="D2" i="35"/>
  <c r="P8" i="6" s="1"/>
  <c r="D2" i="34"/>
  <c r="O8" i="6" s="1"/>
  <c r="D2" i="16"/>
  <c r="D2" i="15"/>
  <c r="D2" i="14"/>
  <c r="D2" i="13"/>
  <c r="D2" i="12"/>
  <c r="D2" i="11"/>
  <c r="D2" i="10"/>
  <c r="D2" i="9"/>
  <c r="D2" i="8"/>
  <c r="D2" i="7"/>
  <c r="D2" i="2"/>
  <c r="H26" i="1" l="1"/>
  <c r="G26" i="1"/>
  <c r="F26" i="1"/>
  <c r="E26" i="1"/>
  <c r="D26" i="1"/>
  <c r="C26" i="1"/>
  <c r="N8" i="6"/>
  <c r="M8" i="6"/>
  <c r="L8" i="6"/>
  <c r="K8" i="6"/>
  <c r="J8" i="6"/>
  <c r="I8" i="6"/>
  <c r="F8" i="6"/>
  <c r="D8" i="6"/>
  <c r="E12" i="6" l="1"/>
  <c r="E11" i="6"/>
  <c r="E10" i="6"/>
  <c r="K26" i="1"/>
  <c r="I26" i="1"/>
  <c r="J26" i="1"/>
  <c r="H8" i="6"/>
  <c r="G8" i="6"/>
  <c r="E8" i="6"/>
</calcChain>
</file>

<file path=xl/sharedStrings.xml><?xml version="1.0" encoding="utf-8"?>
<sst xmlns="http://schemas.openxmlformats.org/spreadsheetml/2006/main" count="333" uniqueCount="198">
  <si>
    <t>Please fill in the contact details below:</t>
  </si>
  <si>
    <t>Overall Compliance with Standard</t>
  </si>
  <si>
    <t>Fire and Rescue Service</t>
  </si>
  <si>
    <t>Contact Name</t>
  </si>
  <si>
    <t>Contact Email Address</t>
  </si>
  <si>
    <t>Contact Phone Number</t>
  </si>
  <si>
    <t>Criteria</t>
  </si>
  <si>
    <t>Description</t>
  </si>
  <si>
    <t>Priority</t>
  </si>
  <si>
    <t>Impact</t>
  </si>
  <si>
    <t>Compliance</t>
  </si>
  <si>
    <t>Low</t>
  </si>
  <si>
    <t>Medium</t>
  </si>
  <si>
    <t>High</t>
  </si>
  <si>
    <t>Fully Compliant</t>
  </si>
  <si>
    <t>Partically Compliant</t>
  </si>
  <si>
    <t>Non Compliant</t>
  </si>
  <si>
    <t>Chart</t>
  </si>
  <si>
    <t>Total</t>
  </si>
  <si>
    <t>Partially Compliant</t>
  </si>
  <si>
    <t>Criteria 1</t>
  </si>
  <si>
    <t>Criteria 2</t>
  </si>
  <si>
    <t>Criteria 3</t>
  </si>
  <si>
    <t>Criteria 4</t>
  </si>
  <si>
    <t>Criteria 5</t>
  </si>
  <si>
    <t>Criteria 6</t>
  </si>
  <si>
    <t>Criteria 7</t>
  </si>
  <si>
    <t>Criteria 8</t>
  </si>
  <si>
    <t>Criteria 9</t>
  </si>
  <si>
    <t>Criteria 10</t>
  </si>
  <si>
    <t>Criteria 11</t>
  </si>
  <si>
    <t>Criteria 12</t>
  </si>
  <si>
    <t>Criteria 13</t>
  </si>
  <si>
    <t>Criteria 14</t>
  </si>
  <si>
    <t>Partial Compliant</t>
  </si>
  <si>
    <t>Non compliant</t>
  </si>
  <si>
    <t>Column1</t>
  </si>
  <si>
    <t>Work assigned to</t>
  </si>
  <si>
    <t>Projected date for completion</t>
  </si>
  <si>
    <t>Description of work needing to be done</t>
  </si>
  <si>
    <t>Evidence of Compliance</t>
  </si>
  <si>
    <t>Task 1/1</t>
  </si>
  <si>
    <t>Task 1/2</t>
  </si>
  <si>
    <t>Task 1/3</t>
  </si>
  <si>
    <t>Task 1/4</t>
  </si>
  <si>
    <t>Task 1/5</t>
  </si>
  <si>
    <t>Task 1/6</t>
  </si>
  <si>
    <t>Task 1/7</t>
  </si>
  <si>
    <t>Task 1/8</t>
  </si>
  <si>
    <t>Task 1/9</t>
  </si>
  <si>
    <t>Task 1/10</t>
  </si>
  <si>
    <t>Task 1/11</t>
  </si>
  <si>
    <t>Task 2/1</t>
  </si>
  <si>
    <t>Task 2/2</t>
  </si>
  <si>
    <t>Task 2/3</t>
  </si>
  <si>
    <t>Task 2/4</t>
  </si>
  <si>
    <t>Task 2/5</t>
  </si>
  <si>
    <t>Task 2/6</t>
  </si>
  <si>
    <t>Task 2/7</t>
  </si>
  <si>
    <t>Task 2/8</t>
  </si>
  <si>
    <t>Task 2/9</t>
  </si>
  <si>
    <t>Task 2/10</t>
  </si>
  <si>
    <t>Task 3/1</t>
  </si>
  <si>
    <t>Task 3/2</t>
  </si>
  <si>
    <t>Task 3/3</t>
  </si>
  <si>
    <t>Task 3/4</t>
  </si>
  <si>
    <t>Task 3/5</t>
  </si>
  <si>
    <t>Task 3/6</t>
  </si>
  <si>
    <t>Task 3/7</t>
  </si>
  <si>
    <t>Task 3/8</t>
  </si>
  <si>
    <t>Task 3/9</t>
  </si>
  <si>
    <t>Task 3/10</t>
  </si>
  <si>
    <t>Task 4/1</t>
  </si>
  <si>
    <t>Task 4/2</t>
  </si>
  <si>
    <t>Task 4/3</t>
  </si>
  <si>
    <t>Task 4/4</t>
  </si>
  <si>
    <t>Task 4/5</t>
  </si>
  <si>
    <t>Task 4/6</t>
  </si>
  <si>
    <t>Task 4/7</t>
  </si>
  <si>
    <t>Task 4/8</t>
  </si>
  <si>
    <t>Task 4/9</t>
  </si>
  <si>
    <t>Task 4/10</t>
  </si>
  <si>
    <t>Task 5/1</t>
  </si>
  <si>
    <t>Task 5/2</t>
  </si>
  <si>
    <t>Task 5/3</t>
  </si>
  <si>
    <t>Task 5/4</t>
  </si>
  <si>
    <t>Task 5/5</t>
  </si>
  <si>
    <t>Task 5/6</t>
  </si>
  <si>
    <t>Task 5/7</t>
  </si>
  <si>
    <t>Task 5/8</t>
  </si>
  <si>
    <t>Task 5/9</t>
  </si>
  <si>
    <t>Task 5/10</t>
  </si>
  <si>
    <t>Task 6/1</t>
  </si>
  <si>
    <t>Task 6/2</t>
  </si>
  <si>
    <t>Task 6/3</t>
  </si>
  <si>
    <t>Task 6/4</t>
  </si>
  <si>
    <t>Task 6/5</t>
  </si>
  <si>
    <t>Task 6/6</t>
  </si>
  <si>
    <t>Task 6/7</t>
  </si>
  <si>
    <t>Task 6/8</t>
  </si>
  <si>
    <t>Task 6/9</t>
  </si>
  <si>
    <t>Task 6/10</t>
  </si>
  <si>
    <t>Task 7/1</t>
  </si>
  <si>
    <t>Task 7/2</t>
  </si>
  <si>
    <t>Task 7/3</t>
  </si>
  <si>
    <t>Task 7/4</t>
  </si>
  <si>
    <t>Task 7/5</t>
  </si>
  <si>
    <t>Task 7/6</t>
  </si>
  <si>
    <t>Task 7/7</t>
  </si>
  <si>
    <t>Task 7/8</t>
  </si>
  <si>
    <t>Task 7/9</t>
  </si>
  <si>
    <t>Task 7/10</t>
  </si>
  <si>
    <t>Task 8/1</t>
  </si>
  <si>
    <t>Task 8/2</t>
  </si>
  <si>
    <t>Task 8/3</t>
  </si>
  <si>
    <t>Task 8/4</t>
  </si>
  <si>
    <t>Task 8/5</t>
  </si>
  <si>
    <t>Task 8/6</t>
  </si>
  <si>
    <t>Task 8/7</t>
  </si>
  <si>
    <t>Task 8/8</t>
  </si>
  <si>
    <t>Task 8/9</t>
  </si>
  <si>
    <t>Task 8/10</t>
  </si>
  <si>
    <t>Task 9/1</t>
  </si>
  <si>
    <t>Task 9/2</t>
  </si>
  <si>
    <t>Task 9/3</t>
  </si>
  <si>
    <t>Task 9/4</t>
  </si>
  <si>
    <t>Task 9/5</t>
  </si>
  <si>
    <t>Task 9/6</t>
  </si>
  <si>
    <t>Task 9/7</t>
  </si>
  <si>
    <t>Task 9/8</t>
  </si>
  <si>
    <t>Task 9/9</t>
  </si>
  <si>
    <t>Task 9/10</t>
  </si>
  <si>
    <t>Task 10/1</t>
  </si>
  <si>
    <t>Task 10/2</t>
  </si>
  <si>
    <t>Task 10/3</t>
  </si>
  <si>
    <t>Task 10/4</t>
  </si>
  <si>
    <t>Task 10/5</t>
  </si>
  <si>
    <t>Task 10/6</t>
  </si>
  <si>
    <t>Task 10/7</t>
  </si>
  <si>
    <t>Task 10/8</t>
  </si>
  <si>
    <t>Task 10/9</t>
  </si>
  <si>
    <t>Task 10/10</t>
  </si>
  <si>
    <t>Task 11/1</t>
  </si>
  <si>
    <t>Task 11/2</t>
  </si>
  <si>
    <t>Task 11/3</t>
  </si>
  <si>
    <t>Task 11/4</t>
  </si>
  <si>
    <t>Task 11/5</t>
  </si>
  <si>
    <t>Task 11/6</t>
  </si>
  <si>
    <t>Task 11/7</t>
  </si>
  <si>
    <t>Task 11/8</t>
  </si>
  <si>
    <t>Task 11/9</t>
  </si>
  <si>
    <t>Task 11/10</t>
  </si>
  <si>
    <t>Task 12/1</t>
  </si>
  <si>
    <t>Task 12/2</t>
  </si>
  <si>
    <t>Task 12/3</t>
  </si>
  <si>
    <t>Task 12/4</t>
  </si>
  <si>
    <t>Task 12/5</t>
  </si>
  <si>
    <t>Task 12/6</t>
  </si>
  <si>
    <t>Task 12/7</t>
  </si>
  <si>
    <t>Task 12/8</t>
  </si>
  <si>
    <t>Task 12/9</t>
  </si>
  <si>
    <t>Task 12/10</t>
  </si>
  <si>
    <t>Task 13/1</t>
  </si>
  <si>
    <t>Task 13/2</t>
  </si>
  <si>
    <t>Task 13/3</t>
  </si>
  <si>
    <t>Task 13/4</t>
  </si>
  <si>
    <t>Task 13/5</t>
  </si>
  <si>
    <t>Task 13/6</t>
  </si>
  <si>
    <t>Task 13/7</t>
  </si>
  <si>
    <t>Task 13/8</t>
  </si>
  <si>
    <t>Task 13/9</t>
  </si>
  <si>
    <t>Task 13/10</t>
  </si>
  <si>
    <t>Task 14/1</t>
  </si>
  <si>
    <t>Task 14/2</t>
  </si>
  <si>
    <t>Task 14/3</t>
  </si>
  <si>
    <t>Task 14/4</t>
  </si>
  <si>
    <t>Task 14/5</t>
  </si>
  <si>
    <t>Task 14/6</t>
  </si>
  <si>
    <t>Task 14/7</t>
  </si>
  <si>
    <t>Task 14/8</t>
  </si>
  <si>
    <t>Task 14/9</t>
  </si>
  <si>
    <t>Task 14/10</t>
  </si>
  <si>
    <t>Report on and learn from the cause and behaviour of fires, working with others when appropriate, to:
a) ensure its local risk profile remains current by building a comprehensive understanding of existing, emerging and future risks within its community;
b) contribute to the continual improvement of prevention, protection and operational response activities, at both local and national level; and
c) contribute to and support national fire safety campaigns</t>
  </si>
  <si>
    <t xml:space="preserve">Collate and analyse information gathered during fire investigation work and be able to present it to a variety of interested parties, in a timely manner </t>
  </si>
  <si>
    <t xml:space="preserve">Ensure all information gathered is quality assured </t>
  </si>
  <si>
    <t>Undertake workforce planning, including succession planning, to clarify the resources required to maintain a fire investigation capability equipped to conduct effective fire investigations and associated work</t>
  </si>
  <si>
    <t>Collaborate with other fire and rescue services and interested parties to deliver fire investigation activities in the most efficient, effective and valid way possible</t>
  </si>
  <si>
    <t>Investigate the cause and origin of fires, complying with the appropriate codes of practice and conduct, where relevant to the level of fire investigation it carries out. These may be:
a) non-complex fire scenes (Tier 1 fire investigation); and/or
b) complex fire scenes and non-terrorist explosions (Tier 2 fire investigation).</t>
  </si>
  <si>
    <t>Recruit, train, develop and maintain a competent and professional fire investigation workforce by:
a) aligning to the NFCC Fire Investigation Competency Framework; 
b) embedding the appropriate codes of practice and conduct into local policies, procedures, tailored guidance, and training materials; and
c) recording and monitoring competence</t>
  </si>
  <si>
    <t>Provide ongoing training and sufficient support during working hours that encourages and enables its fire investigators to:
a) maintain competence appropriate to their role;
b) maintain compliance with appropriate legislation, codes of practice and conduct relating to fire investigation and forensic guidance;
c) undertake role related administrative duties and reporting obligations associated with the role; and
d) maintain continuous professional development</t>
  </si>
  <si>
    <t>Where it carries out Tier 2 fire investigations and its fire investigators prepare and present evidence for the justice systems, it:
a) provides specialist training to fire investigation employees to enable them to effectively present their evidence in a range of court environments; and
b) ensures fire investigation employees remain compliant with the relevant legislation and codes of practice</t>
  </si>
  <si>
    <t>Supply the appropriate equipment for fire investigators to effectively carry out their role</t>
  </si>
  <si>
    <t>Provide post-incident mental and physical health and wellbeing support to its fire investigators</t>
  </si>
  <si>
    <t>Demonstrate inclusivity by recognising the diversity of its community and providing equality of access to fire investigation services</t>
  </si>
  <si>
    <t>Demonstrate how it monitors and evaluates the effectiveness and efficiency of its fire investigation activities</t>
  </si>
  <si>
    <t>Generate a culture which embraces national and organisational learning, allowing it to identify and capture feedback from a range of sources; evaluate, share and act upon this feedback to drive innovation, continuous improvement and enhance future performance</t>
  </si>
  <si>
    <t xml:space="preserve">  </t>
  </si>
  <si>
    <t>Is FRS fully compliant with this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</si>
</sst>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8"/>
      <name val="Calibri"/>
      <family val="2"/>
      <scheme val="minor"/>
    </font>
    <font>
      <b/>
      <sz val="11"/>
      <name val="Calibri"/>
      <family val="2"/>
      <scheme val="minor"/>
    </font>
    <font>
      <b/>
      <sz val="10"/>
      <color theme="1"/>
      <name val="Calibri"/>
      <family val="2"/>
      <scheme val="minor"/>
    </font>
    <font>
      <b/>
      <sz val="12"/>
      <color theme="0"/>
      <name val="Arial"/>
      <family val="2"/>
    </font>
    <font>
      <sz val="10"/>
      <name val="Arial"/>
      <family val="2"/>
    </font>
    <font>
      <b/>
      <sz val="1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rgb="FFFF3300"/>
        <bgColor indexed="64"/>
      </patternFill>
    </fill>
    <fill>
      <patternFill patternType="solid">
        <fgColor rgb="FFFFC0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rgb="FFFFCCFF"/>
        <bgColor indexed="64"/>
      </patternFill>
    </fill>
    <fill>
      <patternFill patternType="solid">
        <fgColor theme="4" tint="0.79998168889431442"/>
        <bgColor theme="4" tint="0.79998168889431442"/>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249977111117893"/>
        <bgColor theme="4" tint="0.79998168889431442"/>
      </patternFill>
    </fill>
    <fill>
      <patternFill patternType="solid">
        <fgColor rgb="FFFF0000"/>
        <bgColor indexed="64"/>
      </patternFill>
    </fill>
    <fill>
      <patternFill patternType="solid">
        <fgColor rgb="FF002060"/>
        <bgColor indexed="64"/>
      </patternFill>
    </fill>
    <fill>
      <patternFill patternType="solid">
        <fgColor rgb="FF6598FF"/>
        <bgColor indexed="64"/>
      </patternFill>
    </fill>
    <fill>
      <patternFill patternType="solid">
        <fgColor rgb="FFD1E0FF"/>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s>
  <cellStyleXfs count="1">
    <xf numFmtId="0" fontId="0" fillId="0" borderId="0"/>
  </cellStyleXfs>
  <cellXfs count="93">
    <xf numFmtId="0" fontId="0" fillId="0" borderId="0" xfId="0"/>
    <xf numFmtId="0" fontId="1" fillId="0" borderId="0" xfId="0" applyFont="1"/>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1" fillId="0" borderId="0" xfId="0" applyFont="1" applyAlignment="1">
      <alignment vertical="center"/>
    </xf>
    <xf numFmtId="0" fontId="4" fillId="5"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applyAlignment="1">
      <alignment horizontal="left" vertical="center" wrapText="1"/>
    </xf>
    <xf numFmtId="0" fontId="0" fillId="6" borderId="1" xfId="0" applyFill="1" applyBorder="1" applyAlignment="1">
      <alignment vertical="center"/>
    </xf>
    <xf numFmtId="0" fontId="4" fillId="6" borderId="1" xfId="0" applyFont="1" applyFill="1" applyBorder="1" applyAlignment="1">
      <alignment horizontal="center" vertical="center"/>
    </xf>
    <xf numFmtId="0" fontId="0" fillId="6" borderId="1" xfId="0" applyFill="1" applyBorder="1" applyAlignment="1">
      <alignment horizontal="center" vertical="center"/>
    </xf>
    <xf numFmtId="0" fontId="0" fillId="2" borderId="1" xfId="0" applyFill="1" applyBorder="1" applyAlignment="1">
      <alignment horizontal="center" vertical="center"/>
    </xf>
    <xf numFmtId="0" fontId="0" fillId="7" borderId="1" xfId="0" applyFill="1" applyBorder="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5" borderId="1" xfId="0" applyFill="1" applyBorder="1" applyAlignment="1">
      <alignment horizontal="center"/>
    </xf>
    <xf numFmtId="0" fontId="0" fillId="4" borderId="1" xfId="0" applyFill="1" applyBorder="1" applyAlignment="1">
      <alignment horizontal="center"/>
    </xf>
    <xf numFmtId="0" fontId="0" fillId="13" borderId="1" xfId="0" applyFill="1" applyBorder="1" applyAlignment="1">
      <alignment horizontal="center"/>
    </xf>
    <xf numFmtId="0" fontId="3" fillId="11" borderId="1" xfId="0" applyFont="1" applyFill="1" applyBorder="1" applyAlignment="1">
      <alignment horizontal="center" vertical="center"/>
    </xf>
    <xf numFmtId="0" fontId="3" fillId="11" borderId="1" xfId="0" applyFont="1" applyFill="1" applyBorder="1" applyAlignment="1">
      <alignment horizontal="center" vertical="center" wrapText="1"/>
    </xf>
    <xf numFmtId="0" fontId="3" fillId="11" borderId="1" xfId="0" applyFont="1" applyFill="1" applyBorder="1" applyAlignment="1">
      <alignment vertical="center"/>
    </xf>
    <xf numFmtId="14" fontId="3" fillId="11" borderId="1" xfId="0" applyNumberFormat="1" applyFont="1" applyFill="1" applyBorder="1" applyAlignment="1">
      <alignment horizontal="center" vertical="center"/>
    </xf>
    <xf numFmtId="0" fontId="3" fillId="8" borderId="1"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3" fillId="8" borderId="4" xfId="0" applyFont="1" applyFill="1" applyBorder="1" applyAlignment="1">
      <alignment horizontal="left" vertical="center" wrapText="1"/>
    </xf>
    <xf numFmtId="0" fontId="3" fillId="8" borderId="5" xfId="0" applyFont="1" applyFill="1" applyBorder="1" applyAlignment="1">
      <alignment horizontal="center" vertical="center" wrapText="1"/>
    </xf>
    <xf numFmtId="0" fontId="1" fillId="0" borderId="0" xfId="0" applyFont="1" applyAlignment="1">
      <alignment horizontal="left" vertical="center" wrapText="1"/>
    </xf>
    <xf numFmtId="0" fontId="3" fillId="10" borderId="2" xfId="0" applyFont="1" applyFill="1" applyBorder="1" applyAlignment="1">
      <alignment vertical="center"/>
    </xf>
    <xf numFmtId="0" fontId="0" fillId="0" borderId="2" xfId="0" applyBorder="1" applyAlignment="1">
      <alignment vertical="center"/>
    </xf>
    <xf numFmtId="0" fontId="0" fillId="0" borderId="1" xfId="0" applyBorder="1" applyAlignment="1">
      <alignment vertical="center"/>
    </xf>
    <xf numFmtId="14" fontId="0" fillId="0" borderId="1" xfId="0" applyNumberFormat="1" applyBorder="1" applyAlignment="1">
      <alignment horizontal="center" vertical="center"/>
    </xf>
    <xf numFmtId="0" fontId="0" fillId="0" borderId="7" xfId="0" applyBorder="1" applyAlignment="1">
      <alignment vertical="center"/>
    </xf>
    <xf numFmtId="0" fontId="0" fillId="0" borderId="8" xfId="0" applyBorder="1" applyAlignment="1">
      <alignment horizontal="center" vertical="center"/>
    </xf>
    <xf numFmtId="0" fontId="0" fillId="0" borderId="8" xfId="0" applyBorder="1" applyAlignment="1">
      <alignment horizontal="center" vertical="center" wrapText="1"/>
    </xf>
    <xf numFmtId="0" fontId="0" fillId="0" borderId="8" xfId="0" applyBorder="1" applyAlignment="1">
      <alignment vertical="center"/>
    </xf>
    <xf numFmtId="14" fontId="0" fillId="0" borderId="8" xfId="0" applyNumberFormat="1" applyBorder="1" applyAlignment="1">
      <alignment horizontal="center" vertical="center"/>
    </xf>
    <xf numFmtId="0" fontId="3" fillId="8" borderId="6" xfId="0" applyFont="1" applyFill="1" applyBorder="1" applyAlignment="1">
      <alignment horizontal="center" vertical="center" wrapText="1"/>
    </xf>
    <xf numFmtId="0" fontId="3" fillId="11" borderId="3" xfId="0" applyFont="1" applyFill="1" applyBorder="1" applyAlignment="1">
      <alignment vertical="center"/>
    </xf>
    <xf numFmtId="0" fontId="0" fillId="0" borderId="3" xfId="0" applyBorder="1" applyAlignment="1">
      <alignment vertical="center"/>
    </xf>
    <xf numFmtId="0" fontId="0" fillId="0" borderId="9" xfId="0" applyBorder="1" applyAlignment="1">
      <alignment vertical="center"/>
    </xf>
    <xf numFmtId="0" fontId="3" fillId="8" borderId="0" xfId="0" applyFont="1" applyFill="1" applyAlignment="1">
      <alignment vertical="center" wrapText="1"/>
    </xf>
    <xf numFmtId="0" fontId="3" fillId="8" borderId="13" xfId="0" applyFont="1" applyFill="1" applyBorder="1" applyAlignment="1">
      <alignment horizontal="center" vertical="center"/>
    </xf>
    <xf numFmtId="0" fontId="3" fillId="8" borderId="13" xfId="0" applyFont="1" applyFill="1" applyBorder="1" applyAlignment="1">
      <alignment horizontal="center" vertical="center" wrapText="1"/>
    </xf>
    <xf numFmtId="14" fontId="3" fillId="8" borderId="13" xfId="0" applyNumberFormat="1" applyFont="1" applyFill="1" applyBorder="1" applyAlignment="1">
      <alignment horizontal="center" vertical="center"/>
    </xf>
    <xf numFmtId="0" fontId="0" fillId="12" borderId="9" xfId="0" applyFill="1" applyBorder="1" applyAlignment="1">
      <alignment horizontal="center" vertical="center"/>
    </xf>
    <xf numFmtId="0" fontId="0" fillId="12" borderId="9" xfId="0" applyFill="1" applyBorder="1" applyAlignment="1">
      <alignment horizontal="center" vertical="center" wrapText="1"/>
    </xf>
    <xf numFmtId="0" fontId="0" fillId="12" borderId="9" xfId="0" applyFill="1" applyBorder="1" applyAlignment="1">
      <alignment vertical="center"/>
    </xf>
    <xf numFmtId="14" fontId="0" fillId="12" borderId="9" xfId="0" applyNumberFormat="1" applyFill="1" applyBorder="1" applyAlignment="1">
      <alignment horizontal="center" vertical="center"/>
    </xf>
    <xf numFmtId="0" fontId="0" fillId="0" borderId="12" xfId="0" applyBorder="1" applyAlignment="1">
      <alignment vertical="center"/>
    </xf>
    <xf numFmtId="0" fontId="0" fillId="0" borderId="9" xfId="0" applyBorder="1" applyAlignment="1">
      <alignment horizontal="center" vertical="center"/>
    </xf>
    <xf numFmtId="0" fontId="0" fillId="0" borderId="9" xfId="0" applyBorder="1" applyAlignment="1">
      <alignment horizontal="center" vertical="center" wrapText="1"/>
    </xf>
    <xf numFmtId="14" fontId="0" fillId="0" borderId="9" xfId="0" applyNumberFormat="1" applyBorder="1" applyAlignment="1">
      <alignment horizontal="center" vertical="center"/>
    </xf>
    <xf numFmtId="0" fontId="0" fillId="9" borderId="12" xfId="0" applyFill="1" applyBorder="1" applyAlignment="1">
      <alignment vertical="center"/>
    </xf>
    <xf numFmtId="0" fontId="0" fillId="9" borderId="9" xfId="0" applyFill="1" applyBorder="1" applyAlignment="1">
      <alignment horizontal="center" vertical="center"/>
    </xf>
    <xf numFmtId="0" fontId="0" fillId="9" borderId="9" xfId="0" applyFill="1" applyBorder="1" applyAlignment="1">
      <alignment horizontal="center" vertical="center" wrapText="1"/>
    </xf>
    <xf numFmtId="0" fontId="0" fillId="9" borderId="9" xfId="0" applyFill="1" applyBorder="1" applyAlignment="1">
      <alignment vertical="center"/>
    </xf>
    <xf numFmtId="14" fontId="0" fillId="9" borderId="9" xfId="0" applyNumberFormat="1" applyFill="1" applyBorder="1" applyAlignment="1">
      <alignment horizontal="center" vertical="center"/>
    </xf>
    <xf numFmtId="0" fontId="0" fillId="0" borderId="0" xfId="0" applyAlignment="1">
      <alignment vertical="center" wrapText="1"/>
    </xf>
    <xf numFmtId="0" fontId="1" fillId="0" borderId="5" xfId="0" applyFont="1" applyBorder="1" applyAlignment="1">
      <alignment horizontal="center" vertical="center"/>
    </xf>
    <xf numFmtId="0" fontId="1" fillId="0" borderId="5" xfId="0" applyFont="1" applyBorder="1" applyAlignment="1">
      <alignment horizontal="left" vertical="center" wrapText="1"/>
    </xf>
    <xf numFmtId="0" fontId="1" fillId="2" borderId="5" xfId="0" applyFont="1" applyFill="1" applyBorder="1" applyAlignment="1">
      <alignment horizontal="center" vertical="center"/>
    </xf>
    <xf numFmtId="0" fontId="1" fillId="7" borderId="5" xfId="0" applyFont="1" applyFill="1" applyBorder="1" applyAlignment="1">
      <alignment horizontal="center" vertical="center"/>
    </xf>
    <xf numFmtId="0" fontId="1" fillId="7" borderId="6" xfId="0" applyFont="1" applyFill="1" applyBorder="1" applyAlignment="1">
      <alignment horizontal="center" vertical="center"/>
    </xf>
    <xf numFmtId="0" fontId="0" fillId="9" borderId="1" xfId="0" applyFill="1" applyBorder="1" applyAlignment="1">
      <alignment vertical="center"/>
    </xf>
    <xf numFmtId="0" fontId="3" fillId="8" borderId="22" xfId="0" applyFont="1" applyFill="1" applyBorder="1" applyAlignment="1">
      <alignment horizontal="center" vertical="center"/>
    </xf>
    <xf numFmtId="0" fontId="3" fillId="8" borderId="23" xfId="0" applyFont="1" applyFill="1" applyBorder="1" applyAlignment="1">
      <alignment horizontal="center" vertical="center" wrapText="1"/>
    </xf>
    <xf numFmtId="0" fontId="1" fillId="6" borderId="24" xfId="0" applyFont="1" applyFill="1" applyBorder="1" applyAlignment="1">
      <alignment horizontal="center" vertical="center"/>
    </xf>
    <xf numFmtId="0" fontId="1" fillId="6" borderId="25" xfId="0" applyFont="1" applyFill="1" applyBorder="1" applyAlignment="1">
      <alignment horizontal="center" vertical="center"/>
    </xf>
    <xf numFmtId="0" fontId="1" fillId="6" borderId="26" xfId="0" applyFont="1" applyFill="1" applyBorder="1" applyAlignment="1">
      <alignment vertical="center"/>
    </xf>
    <xf numFmtId="0" fontId="6" fillId="15" borderId="11" xfId="0" applyFont="1" applyFill="1" applyBorder="1" applyAlignment="1">
      <alignment horizontal="left"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0" fillId="0" borderId="17"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7" fillId="16" borderId="11" xfId="0" applyFont="1" applyFill="1" applyBorder="1" applyAlignment="1" applyProtection="1">
      <alignment horizontal="left" vertical="center"/>
      <protection locked="0"/>
    </xf>
    <xf numFmtId="0" fontId="5" fillId="14" borderId="11" xfId="0" applyFont="1" applyFill="1" applyBorder="1" applyAlignment="1">
      <alignment horizontal="center" vertical="center"/>
    </xf>
    <xf numFmtId="0" fontId="1" fillId="0" borderId="1"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7" borderId="1" xfId="0" applyFont="1" applyFill="1" applyBorder="1" applyAlignment="1">
      <alignment horizontal="center" vertical="center" wrapText="1"/>
    </xf>
  </cellXfs>
  <cellStyles count="1">
    <cellStyle name="Normal" xfId="0" builtinId="0"/>
  </cellStyles>
  <dxfs count="314">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rgb="FF000000"/>
        </top>
      </border>
    </dxf>
    <dxf>
      <border outline="0">
        <left style="thin">
          <color rgb="FF000000"/>
        </left>
        <right style="thin">
          <color rgb="FF000000"/>
        </right>
        <top style="thin">
          <color rgb="FF000000"/>
        </top>
        <bottom style="thin">
          <color rgb="FF000000"/>
        </bottom>
      </border>
    </dxf>
    <dxf>
      <protection locked="1" hidden="0"/>
    </dxf>
    <dxf>
      <border outline="0">
        <bottom style="thin">
          <color rgb="FF000000"/>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19" formatCode="dd/mm/yyyy"/>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numFmt numFmtId="0" formatCode="General"/>
      <fill>
        <patternFill patternType="solid">
          <fgColor theme="4" tint="0.79998168889431442"/>
          <bgColor theme="4" tint="0.79998168889431442"/>
        </patternFill>
      </fill>
      <alignment horizontal="center" vertical="center" textRotation="0" wrapText="1"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protection locked="1" hidden="0"/>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alignment horizontal="general" vertical="center" textRotation="0" wrapText="0" indent="0" justifyLastLine="0" shrinkToFit="0" readingOrder="0"/>
      <border diagonalUp="0" diagonalDown="0">
        <left/>
        <right/>
        <top style="thin">
          <color indexed="64"/>
        </top>
        <bottom/>
        <vertical/>
        <horizontal/>
      </border>
      <protection locked="1" hidden="0"/>
    </dxf>
    <dxf>
      <border outline="0">
        <left style="thin">
          <color indexed="64"/>
        </left>
        <right style="thin">
          <color indexed="64"/>
        </right>
        <top style="thin">
          <color indexed="64"/>
        </top>
        <bottom style="thin">
          <color indexed="64"/>
        </bottom>
      </border>
    </dxf>
    <dxf>
      <protection locked="1" hidden="0"/>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0"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19" formatCode="d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thin">
          <color indexed="64"/>
        </bottom>
      </border>
    </dxf>
    <dxf>
      <font>
        <b/>
        <i val="0"/>
        <strike val="0"/>
        <condense val="0"/>
        <extend val="0"/>
        <outline val="0"/>
        <shadow val="0"/>
        <u val="none"/>
        <vertAlign val="baseline"/>
        <sz val="11"/>
        <color auto="1"/>
        <name val="Calibri"/>
        <family val="2"/>
        <scheme val="minor"/>
      </font>
      <fill>
        <patternFill patternType="solid">
          <fgColor indexed="64"/>
          <bgColor rgb="FFFFCCFF"/>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ont>
        <color auto="1"/>
      </font>
      <fill>
        <patternFill>
          <bgColor rgb="FF92D050"/>
        </patternFill>
      </fill>
    </dxf>
    <dxf>
      <font>
        <color auto="1"/>
      </font>
      <fill>
        <patternFill>
          <bgColor rgb="FFFFC000"/>
        </patternFill>
      </fill>
    </dxf>
    <dxf>
      <font>
        <color auto="1"/>
      </font>
      <fill>
        <patternFill>
          <bgColor rgb="FFFF3300"/>
        </patternFill>
      </fill>
    </dxf>
    <dxf>
      <font>
        <color auto="1"/>
      </font>
      <fill>
        <patternFill>
          <bgColor rgb="FFFF3300"/>
        </patternFill>
      </fill>
    </dxf>
    <dxf>
      <fill>
        <patternFill>
          <bgColor rgb="FFFFC000"/>
        </patternFill>
      </fill>
    </dxf>
    <dxf>
      <fill>
        <patternFill>
          <bgColor rgb="FF92D050"/>
        </patternFill>
      </fill>
    </dxf>
    <dxf>
      <font>
        <color auto="1"/>
      </font>
      <fill>
        <patternFill>
          <bgColor rgb="FFFF3300"/>
        </patternFill>
      </fill>
    </dxf>
    <dxf>
      <font>
        <color auto="1"/>
      </font>
      <fill>
        <patternFill>
          <bgColor rgb="FFFFC000"/>
        </patternFill>
      </fill>
    </dxf>
    <dxf>
      <font>
        <color auto="1"/>
      </font>
      <fill>
        <patternFill>
          <bgColor rgb="FF92D050"/>
        </patternFill>
      </fill>
    </dxf>
  </dxfs>
  <tableStyles count="0" defaultTableStyle="TableStyleMedium2" defaultPivotStyle="PivotStyleLight16"/>
  <colors>
    <mruColors>
      <color rgb="FFFFCCFF"/>
      <color rgb="FFFF99FF"/>
      <color rgb="FFD1E0FF"/>
      <color rgb="FF6598FF"/>
      <color rgb="FFFF3300"/>
      <color rgb="FF92D050"/>
      <color rgb="FFB9D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2.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3.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0681481481481481E-2"/>
          <c:y val="0"/>
          <c:w val="0.98931851851851849"/>
          <c:h val="0.96795740740740743"/>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E6B-4E57-8F8F-7E9B419D4D2C}"/>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E6B-4E57-8F8F-7E9B419D4D2C}"/>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E6B-4E57-8F8F-7E9B419D4D2C}"/>
              </c:ext>
            </c:extLst>
          </c:dPt>
          <c:val>
            <c:numRef>
              <c:f>Dashboard!$I$12:$K$12</c:f>
              <c:numCache>
                <c:formatCode>General</c:formatCode>
                <c:ptCount val="3"/>
                <c:pt idx="0">
                  <c:v>0</c:v>
                </c:pt>
                <c:pt idx="1">
                  <c:v>0</c:v>
                </c:pt>
                <c:pt idx="2">
                  <c:v>0</c:v>
                </c:pt>
              </c:numCache>
            </c:numRef>
          </c:val>
          <c:extLst>
            <c:ext xmlns:c16="http://schemas.microsoft.com/office/drawing/2014/chart" uri="{C3380CC4-5D6E-409C-BE32-E72D297353CC}">
              <c16:uniqueId val="{00000000-B8E3-4E29-A1FA-F69620A0275D}"/>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D-220A-4DEA-9593-2FF7FB6EA5B8}"/>
              </c:ext>
            </c:extLst>
          </c:dPt>
          <c:val>
            <c:numRef>
              <c:f>Dashboard!$I$22:$K$22</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EF33-40F8-92B2-EB149B463DA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EF33-40F8-92B2-EB149B463DA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EF33-40F8-92B2-EB149B463DA9}"/>
              </c:ext>
            </c:extLst>
          </c:dPt>
          <c:val>
            <c:numRef>
              <c:f>Dashboard!$I$13:$K$13</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313B-4924-9A83-532FB155698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313B-4924-9A83-532FB155698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313B-4924-9A83-532FB1556989}"/>
              </c:ext>
            </c:extLst>
          </c:dPt>
          <c:val>
            <c:numRef>
              <c:f>Dashboard!$I$26:$K$26</c:f>
              <c:numCache>
                <c:formatCode>General</c:formatCode>
                <c:ptCount val="3"/>
                <c:pt idx="0">
                  <c:v>0</c:v>
                </c:pt>
                <c:pt idx="1">
                  <c:v>0</c:v>
                </c:pt>
                <c:pt idx="2">
                  <c:v>0</c:v>
                </c:pt>
              </c:numCache>
            </c:numRef>
          </c:val>
          <c:extLst>
            <c:ext xmlns:c16="http://schemas.microsoft.com/office/drawing/2014/chart" uri="{C3380CC4-5D6E-409C-BE32-E72D297353CC}">
              <c16:uniqueId val="{00000000-313B-4924-9A83-532FB155698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263569425312416"/>
          <c:y val="5.8535092676450483E-2"/>
          <c:w val="0.53750162290645065"/>
          <c:h val="0.8705575494111105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2F97-41CD-BD63-2A8854A2234F}"/>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2F97-41CD-BD63-2A8854A2234F}"/>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2F97-41CD-BD63-2A8854A2234F}"/>
              </c:ext>
            </c:extLst>
          </c:dPt>
          <c:dLbls>
            <c:dLbl>
              <c:idx val="0"/>
              <c:layout>
                <c:manualLayout>
                  <c:x val="7.4102815394093399E-2"/>
                  <c:y val="-3.1540346521826107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1-2F97-41CD-BD63-2A8854A2234F}"/>
                </c:ext>
              </c:extLst>
            </c:dLbl>
            <c:dLbl>
              <c:idx val="1"/>
              <c:layout>
                <c:manualLayout>
                  <c:x val="6.3561441093714269E-2"/>
                  <c:y val="2.3653409076887771E-3"/>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no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layout>
                    <c:manualLayout>
                      <c:w val="8.2751192691628672E-2"/>
                      <c:h val="0.26053682454632765"/>
                    </c:manualLayout>
                  </c15:layout>
                </c:ext>
                <c:ext xmlns:c16="http://schemas.microsoft.com/office/drawing/2014/chart" uri="{C3380CC4-5D6E-409C-BE32-E72D297353CC}">
                  <c16:uniqueId val="{00000003-2F97-41CD-BD63-2A8854A2234F}"/>
                </c:ext>
              </c:extLst>
            </c:dLbl>
            <c:dLbl>
              <c:idx val="2"/>
              <c:layout>
                <c:manualLayout>
                  <c:x val="-7.0251119863362479E-2"/>
                  <c:y val="-8.9903930389633485E-2"/>
                </c:manualLayout>
              </c:layout>
              <c:spPr>
                <a:solidFill>
                  <a:sysClr val="window" lastClr="FFFFFF">
                    <a:alpha val="0"/>
                  </a:sysClr>
                </a:solidFill>
                <a:ln>
                  <a:no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ext>
                <c:ext xmlns:c16="http://schemas.microsoft.com/office/drawing/2014/chart" uri="{C3380CC4-5D6E-409C-BE32-E72D297353CC}">
                  <c16:uniqueId val="{00000005-2F97-41CD-BD63-2A8854A2234F}"/>
                </c:ext>
              </c:extLst>
            </c:dLbl>
            <c:spPr>
              <a:solidFill>
                <a:sysClr val="window" lastClr="FFFFFF">
                  <a:alpha val="0"/>
                </a:sysClr>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Lists!$D$10:$D$12</c:f>
              <c:strCache>
                <c:ptCount val="3"/>
                <c:pt idx="0">
                  <c:v>Fully Compliant</c:v>
                </c:pt>
                <c:pt idx="1">
                  <c:v>Partial Compliant</c:v>
                </c:pt>
                <c:pt idx="2">
                  <c:v>Non compliant</c:v>
                </c:pt>
              </c:strCache>
            </c:strRef>
          </c:cat>
          <c:val>
            <c:numRef>
              <c:f>Lists!$E$10:$E$12</c:f>
              <c:numCache>
                <c:formatCode>General</c:formatCode>
                <c:ptCount val="3"/>
                <c:pt idx="0">
                  <c:v>14</c:v>
                </c:pt>
                <c:pt idx="1">
                  <c:v>0</c:v>
                </c:pt>
                <c:pt idx="2">
                  <c:v>0</c:v>
                </c:pt>
              </c:numCache>
            </c:numRef>
          </c:val>
          <c:extLst>
            <c:ext xmlns:c16="http://schemas.microsoft.com/office/drawing/2014/chart" uri="{C3380CC4-5D6E-409C-BE32-E72D297353CC}">
              <c16:uniqueId val="{00000006-2F97-41CD-BD63-2A8854A2234F}"/>
            </c:ext>
          </c:extLst>
        </c:ser>
        <c:dLbls>
          <c:showLegendKey val="0"/>
          <c:showVal val="0"/>
          <c:showCatName val="0"/>
          <c:showSerName val="0"/>
          <c:showPercent val="0"/>
          <c:showBubbleSize val="0"/>
          <c:showLeaderLines val="0"/>
        </c:dLbls>
        <c:firstSliceAng val="0"/>
        <c:holeSize val="50"/>
      </c:doughnutChart>
      <c:spPr>
        <a:noFill/>
        <a:ln>
          <a:noFill/>
        </a:ln>
        <a:effectLst/>
      </c:spPr>
    </c:plotArea>
    <c:legend>
      <c:legendPos val="tr"/>
      <c:layout>
        <c:manualLayout>
          <c:xMode val="edge"/>
          <c:yMode val="edge"/>
          <c:x val="0.60378346219517187"/>
          <c:y val="6.5510792094222343E-3"/>
          <c:w val="0.39621653780482818"/>
          <c:h val="0.59543042005762536"/>
        </c:manualLayout>
      </c:layout>
      <c:overlay val="1"/>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Dashboard!$I$23:$K$23</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Dashboard!$I$24:$K$24</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spPr>
            <a:ln w="19050">
              <a:solidFill>
                <a:schemeClr val="bg1"/>
              </a:solidFill>
            </a:ln>
          </c:spPr>
          <c:dPt>
            <c:idx val="0"/>
            <c:bubble3D val="0"/>
            <c:spPr>
              <a:solidFill>
                <a:srgbClr val="92D050"/>
              </a:solidFill>
              <a:ln w="19050">
                <a:solidFill>
                  <a:schemeClr val="bg1"/>
                </a:solidFill>
              </a:ln>
            </c:spPr>
            <c:extLst>
              <c:ext xmlns:c16="http://schemas.microsoft.com/office/drawing/2014/chart" uri="{C3380CC4-5D6E-409C-BE32-E72D297353CC}">
                <c16:uniqueId val="{00000009-220A-4DEA-9593-2FF7FB6EA5B8}"/>
              </c:ext>
            </c:extLst>
          </c:dPt>
          <c:dPt>
            <c:idx val="1"/>
            <c:bubble3D val="0"/>
            <c:spPr>
              <a:solidFill>
                <a:srgbClr val="FFC000"/>
              </a:solidFill>
              <a:ln w="19050">
                <a:solidFill>
                  <a:schemeClr val="bg1"/>
                </a:solidFill>
              </a:ln>
            </c:spPr>
            <c:extLst>
              <c:ext xmlns:c16="http://schemas.microsoft.com/office/drawing/2014/chart" uri="{C3380CC4-5D6E-409C-BE32-E72D297353CC}">
                <c16:uniqueId val="{0000000B-220A-4DEA-9593-2FF7FB6EA5B8}"/>
              </c:ext>
            </c:extLst>
          </c:dPt>
          <c:dPt>
            <c:idx val="2"/>
            <c:bubble3D val="0"/>
            <c:spPr>
              <a:solidFill>
                <a:srgbClr val="FF0000"/>
              </a:solidFill>
              <a:ln w="19050">
                <a:solidFill>
                  <a:schemeClr val="bg1"/>
                </a:solidFill>
              </a:ln>
            </c:spPr>
            <c:extLst>
              <c:ext xmlns:c16="http://schemas.microsoft.com/office/drawing/2014/chart" uri="{C3380CC4-5D6E-409C-BE32-E72D297353CC}">
                <c16:uniqueId val="{0000000D-220A-4DEA-9593-2FF7FB6EA5B8}"/>
              </c:ext>
            </c:extLst>
          </c:dPt>
          <c:val>
            <c:numRef>
              <c:f>Dashboard!$I$25:$K$25</c:f>
              <c:numCache>
                <c:formatCode>General</c:formatCode>
                <c:ptCount val="3"/>
                <c:pt idx="0">
                  <c:v>0</c:v>
                </c:pt>
                <c:pt idx="1">
                  <c:v>0</c:v>
                </c:pt>
                <c:pt idx="2">
                  <c:v>0</c:v>
                </c:pt>
              </c:numCache>
            </c:numRef>
          </c:val>
          <c:extLst>
            <c:ext xmlns:c16="http://schemas.microsoft.com/office/drawing/2014/chart" uri="{C3380CC4-5D6E-409C-BE32-E72D297353CC}">
              <c16:uniqueId val="{0000000E-220A-4DEA-9593-2FF7FB6EA5B8}"/>
            </c:ext>
          </c:extLst>
        </c:ser>
        <c:dLbls>
          <c:showLegendKey val="0"/>
          <c:showVal val="0"/>
          <c:showCatName val="0"/>
          <c:showSerName val="0"/>
          <c:showPercent val="0"/>
          <c:showBubbleSize val="0"/>
          <c:showLeaderLines val="1"/>
        </c:dLbls>
        <c:firstSliceAng val="0"/>
        <c:holeSize val="50"/>
      </c:doughnutChart>
    </c:plotArea>
    <c:plotVisOnly val="1"/>
    <c:dispBlanksAs val="gap"/>
    <c:showDLblsOverMax val="0"/>
    <c:extLst/>
  </c:chart>
  <c:spPr>
    <a:noFill/>
    <a:ln>
      <a:noFill/>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8951279783344122E-2"/>
          <c:y val="3.7787339127556045E-2"/>
          <c:w val="0.95657308032498378"/>
          <c:h val="0.93862828804989096"/>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182F-450D-8492-EB6B2992FB97}"/>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82F-450D-8492-EB6B2992FB97}"/>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182F-450D-8492-EB6B2992FB97}"/>
              </c:ext>
            </c:extLst>
          </c:dPt>
          <c:val>
            <c:numRef>
              <c:f>Dashboard!$I$14:$K$14</c:f>
              <c:numCache>
                <c:formatCode>General</c:formatCode>
                <c:ptCount val="3"/>
                <c:pt idx="0">
                  <c:v>0</c:v>
                </c:pt>
                <c:pt idx="1">
                  <c:v>0</c:v>
                </c:pt>
                <c:pt idx="2">
                  <c:v>0</c:v>
                </c:pt>
              </c:numCache>
            </c:numRef>
          </c:val>
          <c:extLst>
            <c:ext xmlns:c16="http://schemas.microsoft.com/office/drawing/2014/chart" uri="{C3380CC4-5D6E-409C-BE32-E72D297353CC}">
              <c16:uniqueId val="{00000000-004E-427F-A764-A0EA788F501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2545981450722173E-3"/>
          <c:w val="0.97648148148148128"/>
          <c:h val="0.97207653466605937"/>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1-618F-40E0-A8A5-D3F914BFFD43}"/>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18F-40E0-A8A5-D3F914BFFD43}"/>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5-618F-40E0-A8A5-D3F914BFFD43}"/>
              </c:ext>
            </c:extLst>
          </c:dPt>
          <c:val>
            <c:numRef>
              <c:f>Dashboard!$I$15:$K$15</c:f>
              <c:numCache>
                <c:formatCode>General</c:formatCode>
                <c:ptCount val="3"/>
                <c:pt idx="0">
                  <c:v>0</c:v>
                </c:pt>
                <c:pt idx="1">
                  <c:v>0</c:v>
                </c:pt>
                <c:pt idx="2">
                  <c:v>0</c:v>
                </c:pt>
              </c:numCache>
            </c:numRef>
          </c:val>
          <c:extLst>
            <c:ext xmlns:c16="http://schemas.microsoft.com/office/drawing/2014/chart" uri="{C3380CC4-5D6E-409C-BE32-E72D297353CC}">
              <c16:uniqueId val="{00000000-B649-49E9-A13B-142924469F1C}"/>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28407858437687E-3"/>
          <c:y val="0"/>
          <c:w val="0.96822340789483241"/>
          <c:h val="0.9766870670127503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40CA-446B-A0AF-76442C3D0714}"/>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40CA-446B-A0AF-76442C3D0714}"/>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40CA-446B-A0AF-76442C3D0714}"/>
              </c:ext>
            </c:extLst>
          </c:dPt>
          <c:val>
            <c:numRef>
              <c:f>Dashboard!$I$16:$K$16</c:f>
              <c:numCache>
                <c:formatCode>General</c:formatCode>
                <c:ptCount val="3"/>
                <c:pt idx="0">
                  <c:v>0</c:v>
                </c:pt>
                <c:pt idx="1">
                  <c:v>0</c:v>
                </c:pt>
                <c:pt idx="2">
                  <c:v>0</c:v>
                </c:pt>
              </c:numCache>
            </c:numRef>
          </c:val>
          <c:extLst>
            <c:ext xmlns:c16="http://schemas.microsoft.com/office/drawing/2014/chart" uri="{C3380CC4-5D6E-409C-BE32-E72D297353CC}">
              <c16:uniqueId val="{00000000-40CA-446B-A0AF-76442C3D071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092592592592794E-3"/>
          <c:y val="0"/>
          <c:w val="0.96766296296296295"/>
          <c:h val="0.97627223777086081"/>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663C-4FA0-8B16-6EBDCF2C1639}"/>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663C-4FA0-8B16-6EBDCF2C1639}"/>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663C-4FA0-8B16-6EBDCF2C1639}"/>
              </c:ext>
            </c:extLst>
          </c:dPt>
          <c:val>
            <c:numRef>
              <c:f>Dashboard!$I$17:$K$17</c:f>
              <c:numCache>
                <c:formatCode>General</c:formatCode>
                <c:ptCount val="3"/>
                <c:pt idx="0">
                  <c:v>0</c:v>
                </c:pt>
                <c:pt idx="1">
                  <c:v>0</c:v>
                </c:pt>
                <c:pt idx="2">
                  <c:v>0</c:v>
                </c:pt>
              </c:numCache>
            </c:numRef>
          </c:val>
          <c:extLst>
            <c:ext xmlns:c16="http://schemas.microsoft.com/office/drawing/2014/chart" uri="{C3380CC4-5D6E-409C-BE32-E72D297353CC}">
              <c16:uniqueId val="{00000000-663C-4FA0-8B16-6EBDCF2C1639}"/>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4.3707160191056114E-3"/>
          <c:w val="0.97648148148148128"/>
          <c:h val="0.96794563497453912"/>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71E3-4BDC-BA81-A8E6791512B6}"/>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71E3-4BDC-BA81-A8E6791512B6}"/>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71E3-4BDC-BA81-A8E6791512B6}"/>
              </c:ext>
            </c:extLst>
          </c:dPt>
          <c:val>
            <c:numRef>
              <c:f>Dashboard!$I$18:$K$18</c:f>
              <c:numCache>
                <c:formatCode>General</c:formatCode>
                <c:ptCount val="3"/>
                <c:pt idx="0">
                  <c:v>0</c:v>
                </c:pt>
                <c:pt idx="1">
                  <c:v>0</c:v>
                </c:pt>
                <c:pt idx="2">
                  <c:v>0</c:v>
                </c:pt>
              </c:numCache>
            </c:numRef>
          </c:val>
          <c:extLst>
            <c:ext xmlns:c16="http://schemas.microsoft.com/office/drawing/2014/chart" uri="{C3380CC4-5D6E-409C-BE32-E72D297353CC}">
              <c16:uniqueId val="{00000000-71E3-4BDC-BA81-A8E6791512B6}"/>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9.8048492877472037E-3"/>
          <c:w val="1"/>
          <c:h val="0.9762448955823585"/>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EBB-4A52-B8AB-025FF25D8D22}"/>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EBB-4A52-B8AB-025FF25D8D22}"/>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EBB-4A52-B8AB-025FF25D8D22}"/>
              </c:ext>
            </c:extLst>
          </c:dPt>
          <c:val>
            <c:numRef>
              <c:f>Dashboard!$I$19:$K$19</c:f>
              <c:numCache>
                <c:formatCode>General</c:formatCode>
                <c:ptCount val="3"/>
                <c:pt idx="0">
                  <c:v>0</c:v>
                </c:pt>
                <c:pt idx="1">
                  <c:v>0</c:v>
                </c:pt>
                <c:pt idx="2">
                  <c:v>0</c:v>
                </c:pt>
              </c:numCache>
            </c:numRef>
          </c:val>
          <c:extLst>
            <c:ext xmlns:c16="http://schemas.microsoft.com/office/drawing/2014/chart" uri="{C3380CC4-5D6E-409C-BE32-E72D297353CC}">
              <c16:uniqueId val="{00000000-1EBB-4A52-B8AB-025FF25D8D22}"/>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8.7414320382111829E-3"/>
          <c:w val="1"/>
          <c:h val="0.98251713592357759"/>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129B-4251-B1C1-4069ED7B43B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129B-4251-B1C1-4069ED7B43B0}"/>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129B-4251-B1C1-4069ED7B43B0}"/>
              </c:ext>
            </c:extLst>
          </c:dPt>
          <c:val>
            <c:numRef>
              <c:f>Dashboard!$I$20:$K$20</c:f>
              <c:numCache>
                <c:formatCode>General</c:formatCode>
                <c:ptCount val="3"/>
                <c:pt idx="0">
                  <c:v>0</c:v>
                </c:pt>
                <c:pt idx="1">
                  <c:v>0</c:v>
                </c:pt>
                <c:pt idx="2">
                  <c:v>0</c:v>
                </c:pt>
              </c:numCache>
            </c:numRef>
          </c:val>
          <c:extLst>
            <c:ext xmlns:c16="http://schemas.microsoft.com/office/drawing/2014/chart" uri="{C3380CC4-5D6E-409C-BE32-E72D297353CC}">
              <c16:uniqueId val="{00000000-129B-4251-B1C1-4069ED7B43B0}"/>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2.1092592592592439E-3"/>
          <c:w val="0.98516921444292049"/>
          <c:h val="0.97648148148148128"/>
        </c:manualLayout>
      </c:layout>
      <c:doughnutChart>
        <c:varyColors val="1"/>
        <c:ser>
          <c:idx val="0"/>
          <c:order val="0"/>
          <c:dPt>
            <c:idx val="0"/>
            <c:bubble3D val="0"/>
            <c:spPr>
              <a:solidFill>
                <a:srgbClr val="92D050"/>
              </a:solidFill>
              <a:ln w="19050">
                <a:solidFill>
                  <a:schemeClr val="lt1"/>
                </a:solidFill>
              </a:ln>
              <a:effectLst/>
            </c:spPr>
            <c:extLst>
              <c:ext xmlns:c16="http://schemas.microsoft.com/office/drawing/2014/chart" uri="{C3380CC4-5D6E-409C-BE32-E72D297353CC}">
                <c16:uniqueId val="{00000004-581B-4BBE-BE56-9AB2240DE69B}"/>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581B-4BBE-BE56-9AB2240DE69B}"/>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2-581B-4BBE-BE56-9AB2240DE69B}"/>
              </c:ext>
            </c:extLst>
          </c:dPt>
          <c:val>
            <c:numRef>
              <c:f>Dashboard!$I$21:$K$21</c:f>
              <c:numCache>
                <c:formatCode>General</c:formatCode>
                <c:ptCount val="3"/>
                <c:pt idx="0">
                  <c:v>0</c:v>
                </c:pt>
                <c:pt idx="1">
                  <c:v>0</c:v>
                </c:pt>
                <c:pt idx="2">
                  <c:v>0</c:v>
                </c:pt>
              </c:numCache>
            </c:numRef>
          </c:val>
          <c:extLst>
            <c:ext xmlns:c16="http://schemas.microsoft.com/office/drawing/2014/chart" uri="{C3380CC4-5D6E-409C-BE32-E72D297353CC}">
              <c16:uniqueId val="{00000000-581B-4BBE-BE56-9AB2240DE69B}"/>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image" Target="../media/image1.png"/><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9525</xdr:rowOff>
    </xdr:from>
    <xdr:to>
      <xdr:col>16</xdr:col>
      <xdr:colOff>85725</xdr:colOff>
      <xdr:row>58</xdr:row>
      <xdr:rowOff>47625</xdr:rowOff>
    </xdr:to>
    <xdr:sp macro="" textlink="">
      <xdr:nvSpPr>
        <xdr:cNvPr id="2" name="TextBox 1">
          <a:extLst>
            <a:ext uri="{FF2B5EF4-FFF2-40B4-BE49-F238E27FC236}">
              <a16:creationId xmlns:a16="http://schemas.microsoft.com/office/drawing/2014/main" id="{38103B66-8330-42B4-8B00-7A513ED40108}"/>
            </a:ext>
          </a:extLst>
        </xdr:cNvPr>
        <xdr:cNvSpPr txBox="1"/>
      </xdr:nvSpPr>
      <xdr:spPr>
        <a:xfrm>
          <a:off x="0" y="9525"/>
          <a:ext cx="9839325" cy="1053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Introduction</a:t>
          </a:r>
        </a:p>
        <a:p>
          <a:r>
            <a:rPr lang="en-GB" sz="1100"/>
            <a:t>This spreadsheet has been created</a:t>
          </a:r>
          <a:r>
            <a:rPr lang="en-GB" sz="1100" baseline="0"/>
            <a:t>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100" baseline="0"/>
        </a:p>
        <a:p>
          <a:r>
            <a:rPr lang="en-GB" sz="1100" baseline="0"/>
            <a:t>The spreadsheet is inteded to used to assist FRS with their planning and implementation, but it will also provide useful evidence for HMICFRS inspections. Time-stamped versions of this spreadsheet will show progress being made with individual action points over time. The Dashboard provides a pictorial overview of the level of compliance.</a:t>
          </a:r>
        </a:p>
        <a:p>
          <a:endParaRPr lang="en-GB" sz="1100" baseline="0"/>
        </a:p>
        <a:p>
          <a:r>
            <a:rPr lang="en-GB" sz="1100" baseline="0"/>
            <a:t>The spreadsheet is a tool that is intended to assist services and they are therefore free to make any changes they wish in order to aid their planning and implementation of this Standard.</a:t>
          </a:r>
        </a:p>
        <a:p>
          <a:endParaRPr lang="en-GB" sz="1100" baseline="0"/>
        </a:p>
        <a:p>
          <a:r>
            <a:rPr lang="en-GB" sz="1100" b="1" baseline="0"/>
            <a:t>Instructions for Use</a:t>
          </a:r>
          <a:endParaRPr lang="en-GB" sz="1100" b="0" baseline="0"/>
        </a:p>
        <a:p>
          <a:r>
            <a:rPr lang="en-GB" sz="1100" b="0" baseline="0"/>
            <a:t>The spreadsheet has been set-up to record actions for each Criteria listed in the 'To Achieve...' section of the Fire Standard.</a:t>
          </a:r>
        </a:p>
        <a:p>
          <a:endParaRPr lang="en-GB" sz="1100" b="0" baseline="0"/>
        </a:p>
        <a:p>
          <a:r>
            <a:rPr lang="en-GB" sz="1100" b="1" baseline="0"/>
            <a:t>Criteria Tabs</a:t>
          </a:r>
        </a:p>
        <a:p>
          <a:r>
            <a:rPr lang="en-GB" sz="1100" b="0" baseline="0"/>
            <a:t>1. Move to the Tab for Criteria 1. In column A, define the work that needs to be done to achieve complaince with the criteria (tasks). The template provides for up to 10 actions/tasks to be added, but further rows can be added to the table as required (down to row 50, after which some formulas on the Dashboard will stop working). Overtype 'Task 1/1' with an actual action/task. Even work that has already been completed can be recorded here to show the extend of the work that was carried-out.</a:t>
          </a:r>
        </a:p>
        <a:p>
          <a:endParaRPr lang="en-GB" sz="1100" b="0" baseline="0"/>
        </a:p>
        <a:p>
          <a:r>
            <a:rPr lang="en-GB" sz="1100" b="0" baseline="0"/>
            <a:t>2. In Column B, set the Priority for the action. Select high, medium or low from the drop-down list. Some tasks will be considered to be a higher priority than others, and this information will allow FRS to plan work to address high priority matters first. Lower priority matters can be addressed later.</a:t>
          </a:r>
        </a:p>
        <a:p>
          <a:endParaRPr lang="en-GB" sz="1100" b="0" baseline="0"/>
        </a:p>
        <a:p>
          <a:r>
            <a:rPr lang="en-GB" sz="1100" b="0" baseline="0"/>
            <a:t>3. In Column C, record the Impact that the Action will have on complaince. </a:t>
          </a:r>
          <a:r>
            <a:rPr lang="en-GB" sz="1100" b="0" baseline="0">
              <a:solidFill>
                <a:schemeClr val="dk1"/>
              </a:solidFill>
              <a:effectLst/>
              <a:latin typeface="+mn-lt"/>
              <a:ea typeface="+mn-ea"/>
              <a:cs typeface="+mn-cs"/>
            </a:rPr>
            <a:t>Select high, medium or low from the drop-down list. To progress an action plan in a timely manner, FRS may choose to address tasks likely to have the greatest impact first, alghough this information must also be considered in conjunction with the Priority (Column B).</a:t>
          </a:r>
        </a:p>
        <a:p>
          <a:endParaRPr lang="en-GB" sz="1100" b="0" baseline="0">
            <a:solidFill>
              <a:schemeClr val="dk1"/>
            </a:solidFill>
            <a:effectLst/>
            <a:latin typeface="+mn-lt"/>
            <a:ea typeface="+mn-ea"/>
            <a:cs typeface="+mn-cs"/>
          </a:endParaRPr>
        </a:p>
        <a:p>
          <a:r>
            <a:rPr lang="en-GB" sz="1100" b="0" baseline="0">
              <a:solidFill>
                <a:schemeClr val="dk1"/>
              </a:solidFill>
              <a:effectLst/>
              <a:latin typeface="+mn-lt"/>
              <a:ea typeface="+mn-ea"/>
              <a:cs typeface="+mn-cs"/>
            </a:rPr>
            <a:t>4. In Column D, the level of compliance for each task should be recorded in the drop-down list. If the task requires new work and no progress has yet been made, then the task should be recorded as Non-compliant. If some work has been completed but the task is incomplete, then the the task should be recorded as Partially Compliant. And if all work is complete, the task should be recorded as Fully Compliant.</a:t>
          </a:r>
        </a:p>
        <a:p>
          <a:endParaRPr lang="en-GB" sz="1100" b="0" baseline="0">
            <a:solidFill>
              <a:schemeClr val="dk1"/>
            </a:solidFill>
            <a:effectLst/>
            <a:latin typeface="+mn-lt"/>
            <a:ea typeface="+mn-ea"/>
            <a:cs typeface="+mn-cs"/>
          </a:endParaRPr>
        </a:p>
        <a:p>
          <a:r>
            <a:rPr lang="en-GB" sz="1100" b="0"/>
            <a:t>5. The cell in D2 will automatically</a:t>
          </a:r>
          <a:r>
            <a:rPr lang="en-GB" sz="1100" b="0" baseline="0"/>
            <a:t> update to reflect the lowest level of complaince that exists in the task below. This information is then used to populate the 'Overall Complaince' graph at the top of the Dashboard.</a:t>
          </a:r>
        </a:p>
        <a:p>
          <a:endParaRPr lang="en-GB" sz="1100" b="0" baseline="0"/>
        </a:p>
        <a:p>
          <a:r>
            <a:rPr lang="en-GB" sz="1100" b="0" baseline="0"/>
            <a:t>6. Repeat the process for each Criteria tab.</a:t>
          </a:r>
        </a:p>
        <a:p>
          <a:endParaRPr lang="en-GB" sz="1100" b="0" baseline="0"/>
        </a:p>
        <a:p>
          <a:r>
            <a:rPr lang="en-GB" sz="1100" b="1" baseline="0"/>
            <a:t>Dashboard</a:t>
          </a:r>
          <a:endParaRPr lang="en-GB" sz="1100" b="0" baseline="0"/>
        </a:p>
        <a:p>
          <a:r>
            <a:rPr lang="en-GB" sz="1100" b="0" baseline="0"/>
            <a:t>1. The Dashboard sheet has been locked (protected) to prevent accidental changes being made to formula. However, competent users can unprotect the sheet and make changes as required.</a:t>
          </a:r>
        </a:p>
        <a:p>
          <a:endParaRPr lang="en-GB" sz="1100" b="0" baseline="0"/>
        </a:p>
        <a:p>
          <a:r>
            <a:rPr lang="en-GB" sz="1100" b="0" baseline="0"/>
            <a:t>2. Only cells C4 to C7 allow data to be entered on the Dashboard, without unprotecting the sheet.</a:t>
          </a:r>
        </a:p>
        <a:p>
          <a:endParaRPr lang="en-GB" sz="1100" b="0" baseline="0"/>
        </a:p>
        <a:p>
          <a:r>
            <a:rPr lang="en-GB" sz="1100" b="0" baseline="0"/>
            <a:t>3. The Dashboard provides a summary view of the state of compliance against the standard. If versions are recorded over time, they will illustrate the progress being made. Easrly versions are likely to show high levels of non-compliance, with much work to be done. But later versions should show more tasks complete, with fewer outstanding. The doughnut graphs should change from Red, to Amber to Green over time. </a:t>
          </a:r>
        </a:p>
        <a:p>
          <a:endParaRPr lang="en-GB" sz="1100" b="0" baseline="0"/>
        </a:p>
        <a:p>
          <a:r>
            <a:rPr lang="en-GB" sz="1100" b="0" baseline="0"/>
            <a:t>4. The most significant graph on the Dashboard is the 'Overall Compliance' graph at the top. It provides an 'at a glance' overview of the state of complaince with the standard. It provides a summary of data in cell D2 on each criteria tab. For senior managers, this single graph provides the simplest indication of the state of play.</a:t>
          </a:r>
        </a:p>
        <a:p>
          <a:endParaRPr lang="en-GB" sz="1100" b="0" baseline="0"/>
        </a:p>
        <a:p>
          <a:r>
            <a:rPr lang="en-GB" sz="1100" b="1" baseline="0"/>
            <a:t>Hidden Lists Tab</a:t>
          </a:r>
          <a:endParaRPr lang="en-GB" sz="1100" b="0" baseline="0"/>
        </a:p>
        <a:p>
          <a:r>
            <a:rPr lang="en-GB" sz="1100" b="0" baseline="0"/>
            <a:t>There is one hidden tab on the spreadsheet which can be revealed if necessary by 'Unhiding' (right click on the tabs). It contains the data used in drop-down lists and is also used to collate some data used for graphs. The information on this sheet should not normally need to be altered, which is why the tab is normally hidden from view.</a:t>
          </a:r>
        </a:p>
        <a:p>
          <a:endParaRPr lang="en-GB" sz="1100" b="0" baseline="0"/>
        </a:p>
        <a:p>
          <a:r>
            <a:rPr lang="en-GB" sz="1100" b="1" baseline="0"/>
            <a:t>Worked example</a:t>
          </a:r>
        </a:p>
        <a:p>
          <a:endParaRPr lang="en-GB" sz="1100" b="1" baseline="0"/>
        </a:p>
        <a:p>
          <a:r>
            <a:rPr lang="en-GB" sz="1100" b="0" baseline="0"/>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100" b="0"/>
        </a:p>
      </xdr:txBody>
    </xdr:sp>
    <xdr:clientData/>
  </xdr:twoCellAnchor>
  <xdr:twoCellAnchor>
    <xdr:from>
      <xdr:col>0</xdr:col>
      <xdr:colOff>0</xdr:colOff>
      <xdr:row>0</xdr:row>
      <xdr:rowOff>0</xdr:rowOff>
    </xdr:from>
    <xdr:to>
      <xdr:col>18</xdr:col>
      <xdr:colOff>390525</xdr:colOff>
      <xdr:row>70</xdr:row>
      <xdr:rowOff>177800</xdr:rowOff>
    </xdr:to>
    <xdr:sp macro="" textlink="">
      <xdr:nvSpPr>
        <xdr:cNvPr id="4" name="TextBox 3">
          <a:extLst>
            <a:ext uri="{FF2B5EF4-FFF2-40B4-BE49-F238E27FC236}">
              <a16:creationId xmlns:a16="http://schemas.microsoft.com/office/drawing/2014/main" id="{18FF7F47-AC50-4BD4-86E0-83C623BA7AD1}"/>
            </a:ext>
          </a:extLst>
        </xdr:cNvPr>
        <xdr:cNvSpPr txBox="1"/>
      </xdr:nvSpPr>
      <xdr:spPr>
        <a:xfrm>
          <a:off x="0" y="0"/>
          <a:ext cx="11363325" cy="13068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t>I</a:t>
          </a:r>
          <a:r>
            <a:rPr lang="en-GB" sz="1200" b="1">
              <a:solidFill>
                <a:schemeClr val="dk1"/>
              </a:solidFill>
              <a:effectLst/>
              <a:latin typeface="+mn-lt"/>
              <a:ea typeface="+mn-ea"/>
              <a:cs typeface="+mn-cs"/>
            </a:rPr>
            <a:t>ntroduction</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This spreadsheet has been created to assist Fire and Rescue Services when planning the implementation of this Fire Standard. It provides a facility to record actions that have been taken, or need to be taken, to move toward achieving the Fire Standard. When first completed, it will provide a benchmark from which progress over time can be measured.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is intended to be used to assist services with their planning and implementation, but it will also provide useful evidence for HMICFRS inspections. It is a tool that is intended to assist services and they are therefore free to make any changes they wish to aid their planning and implementation of this Standard.</a:t>
          </a:r>
        </a:p>
        <a:p>
          <a:r>
            <a:rPr lang="en-GB" sz="1200">
              <a:solidFill>
                <a:schemeClr val="dk1"/>
              </a:solidFill>
              <a:effectLst/>
              <a:latin typeface="+mn-lt"/>
              <a:ea typeface="+mn-ea"/>
              <a:cs typeface="+mn-cs"/>
            </a:rPr>
            <a:t>Services can create time-stamped versions of this spreadsheet which will help them to show progress being made with individual action points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Dashboard provides a pictorial overview of the level of compliance and may support services with strategic level reporting. </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Instructions for Use</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spreadsheet has been set-up to record actions for each Criteria listed in the 'To Achieve this Fire Standard' section of the Fire Standard.</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Dashboard</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The Dashboard sheet has been locked (protected) to prevent accidental changes being made to formula. Only cells C4 to C7 allow data to be entered on the Dashboard, without unprotecting the sheet. Competent users can unprotect the sheet and make changes as required. The password to unlock the sheet is: FireStandards.</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The Dashboard provides a summary view of the state of compliance against the standard. If versions are recorded over time, they will illustrate the progress being made. Early versions are likely to show high levels of non-compliance, with much work to be done. But later versions should show more tasks complete, with fewer outstanding. The doughnut graphs should change from Red, to Amber to Green over time.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The most significant graph on the Dashboard is the 'Overall Compliance' graph at the top. It provides an 'at a glance' overview of the state of compliance with the standard. It provides a summary of data in cell D2 on each criteria tab. For senior managers, this single graph provides the simplest indication of the state of play.</a:t>
          </a:r>
        </a:p>
        <a:p>
          <a:endParaRPr lang="en-GB" sz="1200" b="1">
            <a:solidFill>
              <a:schemeClr val="dk1"/>
            </a:solidFill>
            <a:effectLst/>
            <a:latin typeface="+mn-lt"/>
            <a:ea typeface="+mn-ea"/>
            <a:cs typeface="+mn-cs"/>
          </a:endParaRPr>
        </a:p>
        <a:p>
          <a:r>
            <a:rPr lang="en-GB" sz="1200" b="1">
              <a:solidFill>
                <a:schemeClr val="dk1"/>
              </a:solidFill>
              <a:effectLst/>
              <a:latin typeface="+mn-lt"/>
              <a:ea typeface="+mn-ea"/>
              <a:cs typeface="+mn-cs"/>
            </a:rPr>
            <a:t>Criteria Tabs</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1. Move to the Tab for Criteria 1.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2. In column A, you will need to define each task/action that needs to be completed to achieve compliance with the criteria. The template provides for up to 10 actions/tasks to be added, but further rows can be added to the table as required (down to row 50, after which some formulas on the Dashboard will stop working).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3. In Column A, overtype 'Task 1/1' with your defined task/action. Even work that has already been completed can be recorded here to show the extent of the work that was carried out.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4. In Column B, set the Priority for the action. Select high, medium or low from the drop-down list. You may decide that some tasks will be a higher priority than others, and this information will allow you to plan work to address high priority matters first. Lower priority matters can be addressed later. These priorities will be subjective and will be for you and your service to agree upon.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5. In Column C, record the Impact that the task/action will have on compliance. Select high, medium or low from the drop-down list. To progress an action plan in a timely manner, services may choose to address tasks likely to have the greatest impact first, although this information must also be considered in conjunction with the Priority (Column B).</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6. In Column D, the level of compliance for each task should be recorded in the drop-down list:</a:t>
          </a:r>
        </a:p>
        <a:p>
          <a:endParaRPr lang="en-GB" sz="1200">
            <a:solidFill>
              <a:schemeClr val="dk1"/>
            </a:solidFill>
            <a:effectLst/>
            <a:latin typeface="+mn-lt"/>
            <a:ea typeface="+mn-ea"/>
            <a:cs typeface="+mn-cs"/>
          </a:endParaRPr>
        </a:p>
        <a:p>
          <a:pPr lvl="1"/>
          <a:r>
            <a:rPr lang="en-GB" sz="1200">
              <a:solidFill>
                <a:schemeClr val="dk1"/>
              </a:solidFill>
              <a:effectLst/>
              <a:latin typeface="+mn-lt"/>
              <a:ea typeface="+mn-ea"/>
              <a:cs typeface="+mn-cs"/>
            </a:rPr>
            <a:t>a. If the task requires new work and no progress has yet been made, then the task should be recorded as ‘Non-Compliant’;</a:t>
          </a:r>
        </a:p>
        <a:p>
          <a:pPr lvl="1"/>
          <a:r>
            <a:rPr lang="en-GB" sz="1200">
              <a:solidFill>
                <a:schemeClr val="dk1"/>
              </a:solidFill>
              <a:effectLst/>
              <a:latin typeface="+mn-lt"/>
              <a:ea typeface="+mn-ea"/>
              <a:cs typeface="+mn-cs"/>
            </a:rPr>
            <a:t>b. If some work has been completed but the task is incomplete, then the task should be recorded as ‘Partially Compliant’; and </a:t>
          </a:r>
        </a:p>
        <a:p>
          <a:pPr lvl="1"/>
          <a:r>
            <a:rPr lang="en-GB" sz="1200">
              <a:solidFill>
                <a:schemeClr val="dk1"/>
              </a:solidFill>
              <a:effectLst/>
              <a:latin typeface="+mn-lt"/>
              <a:ea typeface="+mn-ea"/>
              <a:cs typeface="+mn-cs"/>
            </a:rPr>
            <a:t>c. If all work is complete, the task should be recorded as ‘Fully Compliant’.</a:t>
          </a:r>
        </a:p>
        <a:p>
          <a:pPr lvl="1"/>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7. The cell in D2 will automatically update to reflect the lowest level of compliance that exists in the task below. This information is then used to populate the 'Overall Compliance' graph at the top of the Dashboard.</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8. Repeat the process for each Criteria tab.</a:t>
          </a:r>
        </a:p>
        <a:p>
          <a:endParaRPr lang="en-GB" sz="1200">
            <a:solidFill>
              <a:schemeClr val="dk1"/>
            </a:solidFill>
            <a:effectLst/>
            <a:latin typeface="+mn-lt"/>
            <a:ea typeface="+mn-ea"/>
            <a:cs typeface="+mn-cs"/>
          </a:endParaRPr>
        </a:p>
        <a:p>
          <a:r>
            <a:rPr lang="en-GB" sz="1200" b="1">
              <a:solidFill>
                <a:schemeClr val="dk1"/>
              </a:solidFill>
              <a:effectLst/>
              <a:latin typeface="+mn-lt"/>
              <a:ea typeface="+mn-ea"/>
              <a:cs typeface="+mn-cs"/>
            </a:rPr>
            <a:t>Hidden Lists Tab</a:t>
          </a:r>
          <a:endParaRPr lang="en-GB" sz="1200">
            <a:solidFill>
              <a:schemeClr val="dk1"/>
            </a:solidFill>
            <a:effectLst/>
            <a:latin typeface="+mn-lt"/>
            <a:ea typeface="+mn-ea"/>
            <a:cs typeface="+mn-cs"/>
          </a:endParaRP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There is one hidden tab on the spreadsheet which can be revealed, if necessary, by 'Unhiding' (right click on the tabs). It contains the data used in drop-down lists and is also used to collate some data used for graphs. </a:t>
          </a:r>
        </a:p>
        <a:p>
          <a:endParaRPr lang="en-GB" sz="1200">
            <a:solidFill>
              <a:schemeClr val="dk1"/>
            </a:solidFill>
            <a:effectLst/>
            <a:latin typeface="+mn-lt"/>
            <a:ea typeface="+mn-ea"/>
            <a:cs typeface="+mn-cs"/>
          </a:endParaRPr>
        </a:p>
        <a:p>
          <a:r>
            <a:rPr lang="en-GB" sz="1200">
              <a:solidFill>
                <a:schemeClr val="dk1"/>
              </a:solidFill>
              <a:effectLst/>
              <a:latin typeface="+mn-lt"/>
              <a:ea typeface="+mn-ea"/>
              <a:cs typeface="+mn-cs"/>
            </a:rPr>
            <a:t>The information on this sheet should not need to be altered, which is why the tab is hidden from view.</a:t>
          </a:r>
        </a:p>
        <a:p>
          <a:endParaRPr lang="en-GB" sz="1200">
            <a:solidFill>
              <a:schemeClr val="dk1"/>
            </a:solidFill>
            <a:effectLst/>
            <a:latin typeface="+mn-lt"/>
            <a:ea typeface="+mn-ea"/>
            <a:cs typeface="+mn-cs"/>
          </a:endParaRPr>
        </a:p>
        <a:p>
          <a:endParaRPr lang="en-GB" sz="1200">
            <a:effectLst/>
          </a:endParaRPr>
        </a:p>
        <a:p>
          <a:r>
            <a:rPr lang="en-GB" sz="1100" b="1" baseline="0">
              <a:solidFill>
                <a:schemeClr val="dk1"/>
              </a:solidFill>
              <a:effectLst/>
              <a:latin typeface="+mn-lt"/>
              <a:ea typeface="+mn-ea"/>
              <a:cs typeface="+mn-cs"/>
            </a:rPr>
            <a:t>Worked example</a:t>
          </a:r>
          <a:endParaRPr lang="en-GB" sz="1200">
            <a:effectLst/>
          </a:endParaRPr>
        </a:p>
        <a:p>
          <a:r>
            <a:rPr lang="en-GB" sz="1100" b="0" baseline="0">
              <a:solidFill>
                <a:schemeClr val="dk1"/>
              </a:solidFill>
              <a:effectLst/>
              <a:latin typeface="+mn-lt"/>
              <a:ea typeface="+mn-ea"/>
              <a:cs typeface="+mn-cs"/>
            </a:rPr>
            <a:t>The final tab on the sheet is a worked example put together by the subject matter experts involved in the development of the Fire Standard, it can be used as additional guidance for services when populating the implementation tool. This is only guidance to suggest what a service may consider in order to have processes in place to work toward achieving the Fire Standard. The onus remains with the service to formulate a robust strategy, decide complete relevant actions and put mechanisms in place to achieve the Fire Standard. </a:t>
          </a:r>
          <a:endParaRPr lang="en-GB" sz="1200">
            <a:effectLst/>
          </a:endParaRPr>
        </a:p>
        <a:p>
          <a:r>
            <a:rPr lang="en-GB" sz="1200">
              <a:solidFill>
                <a:schemeClr val="dk1"/>
              </a:solidFill>
              <a:effectLst/>
              <a:latin typeface="+mn-lt"/>
              <a:ea typeface="+mn-ea"/>
              <a:cs typeface="+mn-cs"/>
            </a:rPr>
            <a:t> </a:t>
          </a:r>
        </a:p>
        <a:p>
          <a:r>
            <a:rPr lang="en-GB" sz="1200">
              <a:solidFill>
                <a:schemeClr val="dk1"/>
              </a:solidFill>
              <a:effectLst/>
              <a:latin typeface="+mn-lt"/>
              <a:ea typeface="+mn-ea"/>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48658</xdr:colOff>
      <xdr:row>11</xdr:row>
      <xdr:rowOff>104568</xdr:rowOff>
    </xdr:from>
    <xdr:to>
      <xdr:col>11</xdr:col>
      <xdr:colOff>609391</xdr:colOff>
      <xdr:row>11</xdr:row>
      <xdr:rowOff>649330</xdr:rowOff>
    </xdr:to>
    <xdr:graphicFrame macro="">
      <xdr:nvGraphicFramePr>
        <xdr:cNvPr id="2" name="Chart 1">
          <a:extLst>
            <a:ext uri="{FF2B5EF4-FFF2-40B4-BE49-F238E27FC236}">
              <a16:creationId xmlns:a16="http://schemas.microsoft.com/office/drawing/2014/main" id="{B066E4E1-2B7A-4979-8FB6-F7DE295BEF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58598</xdr:colOff>
      <xdr:row>13</xdr:row>
      <xdr:rowOff>129409</xdr:rowOff>
    </xdr:from>
    <xdr:to>
      <xdr:col>12</xdr:col>
      <xdr:colOff>2251</xdr:colOff>
      <xdr:row>13</xdr:row>
      <xdr:rowOff>636071</xdr:rowOff>
    </xdr:to>
    <xdr:graphicFrame macro="">
      <xdr:nvGraphicFramePr>
        <xdr:cNvPr id="4" name="Chart 3">
          <a:extLst>
            <a:ext uri="{FF2B5EF4-FFF2-40B4-BE49-F238E27FC236}">
              <a16:creationId xmlns:a16="http://schemas.microsoft.com/office/drawing/2014/main" id="{7F3FC350-C63B-485B-9B48-7084EEAA2BA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67313</xdr:colOff>
      <xdr:row>14</xdr:row>
      <xdr:rowOff>56731</xdr:rowOff>
    </xdr:from>
    <xdr:to>
      <xdr:col>12</xdr:col>
      <xdr:colOff>3512</xdr:colOff>
      <xdr:row>14</xdr:row>
      <xdr:rowOff>527741</xdr:rowOff>
    </xdr:to>
    <xdr:graphicFrame macro="">
      <xdr:nvGraphicFramePr>
        <xdr:cNvPr id="5" name="Chart 4">
          <a:extLst>
            <a:ext uri="{FF2B5EF4-FFF2-40B4-BE49-F238E27FC236}">
              <a16:creationId xmlns:a16="http://schemas.microsoft.com/office/drawing/2014/main" id="{03092366-1EA2-4F8A-AF3D-6C9EAF223C0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58597</xdr:colOff>
      <xdr:row>15</xdr:row>
      <xdr:rowOff>99804</xdr:rowOff>
    </xdr:from>
    <xdr:to>
      <xdr:col>11</xdr:col>
      <xdr:colOff>608121</xdr:colOff>
      <xdr:row>15</xdr:row>
      <xdr:rowOff>644566</xdr:rowOff>
    </xdr:to>
    <xdr:graphicFrame macro="">
      <xdr:nvGraphicFramePr>
        <xdr:cNvPr id="6" name="Chart 5">
          <a:extLst>
            <a:ext uri="{FF2B5EF4-FFF2-40B4-BE49-F238E27FC236}">
              <a16:creationId xmlns:a16="http://schemas.microsoft.com/office/drawing/2014/main" id="{3E46E306-6946-4F24-B249-38E7C6B4E7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66880</xdr:colOff>
      <xdr:row>16</xdr:row>
      <xdr:rowOff>154266</xdr:rowOff>
    </xdr:from>
    <xdr:to>
      <xdr:col>12</xdr:col>
      <xdr:colOff>5770</xdr:colOff>
      <xdr:row>16</xdr:row>
      <xdr:rowOff>699028</xdr:rowOff>
    </xdr:to>
    <xdr:graphicFrame macro="">
      <xdr:nvGraphicFramePr>
        <xdr:cNvPr id="7" name="Chart 6">
          <a:extLst>
            <a:ext uri="{FF2B5EF4-FFF2-40B4-BE49-F238E27FC236}">
              <a16:creationId xmlns:a16="http://schemas.microsoft.com/office/drawing/2014/main" id="{054C85E0-D6D9-406B-B1C9-56325D6C6CC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58598</xdr:colOff>
      <xdr:row>17</xdr:row>
      <xdr:rowOff>73712</xdr:rowOff>
    </xdr:from>
    <xdr:to>
      <xdr:col>12</xdr:col>
      <xdr:colOff>2251</xdr:colOff>
      <xdr:row>17</xdr:row>
      <xdr:rowOff>608949</xdr:rowOff>
    </xdr:to>
    <xdr:graphicFrame macro="">
      <xdr:nvGraphicFramePr>
        <xdr:cNvPr id="8" name="Chart 7">
          <a:extLst>
            <a:ext uri="{FF2B5EF4-FFF2-40B4-BE49-F238E27FC236}">
              <a16:creationId xmlns:a16="http://schemas.microsoft.com/office/drawing/2014/main" id="{9B0E8E97-BD3D-405C-BF2D-83396CA99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46795</xdr:colOff>
      <xdr:row>18</xdr:row>
      <xdr:rowOff>123825</xdr:rowOff>
    </xdr:from>
    <xdr:to>
      <xdr:col>11</xdr:col>
      <xdr:colOff>591557</xdr:colOff>
      <xdr:row>18</xdr:row>
      <xdr:rowOff>663825</xdr:rowOff>
    </xdr:to>
    <xdr:graphicFrame macro="">
      <xdr:nvGraphicFramePr>
        <xdr:cNvPr id="9" name="Chart 8">
          <a:extLst>
            <a:ext uri="{FF2B5EF4-FFF2-40B4-BE49-F238E27FC236}">
              <a16:creationId xmlns:a16="http://schemas.microsoft.com/office/drawing/2014/main" id="{6C5F7901-E6E1-4D89-9F90-AA302AA2524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11</xdr:col>
      <xdr:colOff>55077</xdr:colOff>
      <xdr:row>19</xdr:row>
      <xdr:rowOff>108087</xdr:rowOff>
    </xdr:from>
    <xdr:to>
      <xdr:col>11</xdr:col>
      <xdr:colOff>590315</xdr:colOff>
      <xdr:row>19</xdr:row>
      <xdr:rowOff>648087</xdr:rowOff>
    </xdr:to>
    <xdr:graphicFrame macro="">
      <xdr:nvGraphicFramePr>
        <xdr:cNvPr id="10" name="Chart 9">
          <a:extLst>
            <a:ext uri="{FF2B5EF4-FFF2-40B4-BE49-F238E27FC236}">
              <a16:creationId xmlns:a16="http://schemas.microsoft.com/office/drawing/2014/main" id="{E62E1CF3-843A-48E7-9938-D9D099505D3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55078</xdr:colOff>
      <xdr:row>20</xdr:row>
      <xdr:rowOff>95042</xdr:rowOff>
    </xdr:from>
    <xdr:to>
      <xdr:col>11</xdr:col>
      <xdr:colOff>590316</xdr:colOff>
      <xdr:row>20</xdr:row>
      <xdr:rowOff>635042</xdr:rowOff>
    </xdr:to>
    <xdr:graphicFrame macro="">
      <xdr:nvGraphicFramePr>
        <xdr:cNvPr id="11" name="Chart 10">
          <a:extLst>
            <a:ext uri="{FF2B5EF4-FFF2-40B4-BE49-F238E27FC236}">
              <a16:creationId xmlns:a16="http://schemas.microsoft.com/office/drawing/2014/main" id="{F0742A99-4A5D-450D-9236-0AA40925203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42033</xdr:colOff>
      <xdr:row>21</xdr:row>
      <xdr:rowOff>115128</xdr:rowOff>
    </xdr:from>
    <xdr:to>
      <xdr:col>11</xdr:col>
      <xdr:colOff>582033</xdr:colOff>
      <xdr:row>21</xdr:row>
      <xdr:rowOff>659890</xdr:rowOff>
    </xdr:to>
    <xdr:graphicFrame macro="">
      <xdr:nvGraphicFramePr>
        <xdr:cNvPr id="12" name="Chart 11">
          <a:extLst>
            <a:ext uri="{FF2B5EF4-FFF2-40B4-BE49-F238E27FC236}">
              <a16:creationId xmlns:a16="http://schemas.microsoft.com/office/drawing/2014/main" id="{41B07B83-5BB9-4C84-850F-7B3633D8AA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11</xdr:col>
      <xdr:colOff>58598</xdr:colOff>
      <xdr:row>12</xdr:row>
      <xdr:rowOff>101046</xdr:rowOff>
    </xdr:from>
    <xdr:to>
      <xdr:col>11</xdr:col>
      <xdr:colOff>598598</xdr:colOff>
      <xdr:row>12</xdr:row>
      <xdr:rowOff>641046</xdr:rowOff>
    </xdr:to>
    <xdr:graphicFrame macro="">
      <xdr:nvGraphicFramePr>
        <xdr:cNvPr id="13" name="Chart 12">
          <a:extLst>
            <a:ext uri="{FF2B5EF4-FFF2-40B4-BE49-F238E27FC236}">
              <a16:creationId xmlns:a16="http://schemas.microsoft.com/office/drawing/2014/main" id="{D12FBA59-B13B-4610-B6C1-AB825EF7B87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11</xdr:col>
      <xdr:colOff>46795</xdr:colOff>
      <xdr:row>25</xdr:row>
      <xdr:rowOff>112847</xdr:rowOff>
    </xdr:from>
    <xdr:to>
      <xdr:col>11</xdr:col>
      <xdr:colOff>582033</xdr:colOff>
      <xdr:row>25</xdr:row>
      <xdr:rowOff>652847</xdr:rowOff>
    </xdr:to>
    <xdr:graphicFrame macro="">
      <xdr:nvGraphicFramePr>
        <xdr:cNvPr id="20" name="Chart 19">
          <a:extLst>
            <a:ext uri="{FF2B5EF4-FFF2-40B4-BE49-F238E27FC236}">
              <a16:creationId xmlns:a16="http://schemas.microsoft.com/office/drawing/2014/main" id="{2FA05C35-A469-41CF-B571-C27C789A2A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220110</xdr:colOff>
      <xdr:row>1</xdr:row>
      <xdr:rowOff>166894</xdr:rowOff>
    </xdr:from>
    <xdr:to>
      <xdr:col>8</xdr:col>
      <xdr:colOff>286370</xdr:colOff>
      <xdr:row>1</xdr:row>
      <xdr:rowOff>891001</xdr:rowOff>
    </xdr:to>
    <xdr:sp macro="" textlink="">
      <xdr:nvSpPr>
        <xdr:cNvPr id="3" name="TextBox 2">
          <a:extLst>
            <a:ext uri="{FF2B5EF4-FFF2-40B4-BE49-F238E27FC236}">
              <a16:creationId xmlns:a16="http://schemas.microsoft.com/office/drawing/2014/main" id="{97F6DB0D-C171-482A-A716-43752FA2EC47}"/>
            </a:ext>
          </a:extLst>
        </xdr:cNvPr>
        <xdr:cNvSpPr txBox="1"/>
      </xdr:nvSpPr>
      <xdr:spPr>
        <a:xfrm>
          <a:off x="4692719" y="166894"/>
          <a:ext cx="3793434" cy="72410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t>FIRE INVESTIGATION FIRE STANDARD</a:t>
          </a:r>
        </a:p>
        <a:p>
          <a:pPr algn="ctr"/>
          <a:r>
            <a:rPr lang="en-GB" sz="1800" b="1" baseline="0"/>
            <a:t>IMPLEMENTATION TOOL</a:t>
          </a:r>
          <a:endParaRPr lang="en-GB" sz="2000" b="1"/>
        </a:p>
      </xdr:txBody>
    </xdr:sp>
    <xdr:clientData/>
  </xdr:twoCellAnchor>
  <xdr:twoCellAnchor>
    <xdr:from>
      <xdr:col>7</xdr:col>
      <xdr:colOff>33129</xdr:colOff>
      <xdr:row>4</xdr:row>
      <xdr:rowOff>121960</xdr:rowOff>
    </xdr:from>
    <xdr:to>
      <xdr:col>12</xdr:col>
      <xdr:colOff>112436</xdr:colOff>
      <xdr:row>7</xdr:row>
      <xdr:rowOff>162131</xdr:rowOff>
    </xdr:to>
    <xdr:graphicFrame macro="">
      <xdr:nvGraphicFramePr>
        <xdr:cNvPr id="25" name="Chart 24">
          <a:extLst>
            <a:ext uri="{FF2B5EF4-FFF2-40B4-BE49-F238E27FC236}">
              <a16:creationId xmlns:a16="http://schemas.microsoft.com/office/drawing/2014/main" id="{86589369-F3B6-4D2D-AFBE-F0BFE4E675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42033</xdr:colOff>
      <xdr:row>22</xdr:row>
      <xdr:rowOff>96078</xdr:rowOff>
    </xdr:from>
    <xdr:to>
      <xdr:col>11</xdr:col>
      <xdr:colOff>582033</xdr:colOff>
      <xdr:row>22</xdr:row>
      <xdr:rowOff>640840</xdr:rowOff>
    </xdr:to>
    <xdr:graphicFrame macro="">
      <xdr:nvGraphicFramePr>
        <xdr:cNvPr id="17" name="Chart 16">
          <a:extLst>
            <a:ext uri="{FF2B5EF4-FFF2-40B4-BE49-F238E27FC236}">
              <a16:creationId xmlns:a16="http://schemas.microsoft.com/office/drawing/2014/main" id="{E4294701-171C-4945-B866-AFB1A39F29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32508</xdr:colOff>
      <xdr:row>23</xdr:row>
      <xdr:rowOff>134178</xdr:rowOff>
    </xdr:from>
    <xdr:to>
      <xdr:col>11</xdr:col>
      <xdr:colOff>572508</xdr:colOff>
      <xdr:row>23</xdr:row>
      <xdr:rowOff>678940</xdr:rowOff>
    </xdr:to>
    <xdr:graphicFrame macro="">
      <xdr:nvGraphicFramePr>
        <xdr:cNvPr id="18" name="Chart 17">
          <a:extLst>
            <a:ext uri="{FF2B5EF4-FFF2-40B4-BE49-F238E27FC236}">
              <a16:creationId xmlns:a16="http://schemas.microsoft.com/office/drawing/2014/main" id="{1A26E61D-C7EC-40D6-B3BD-30CCA222CD3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32508</xdr:colOff>
      <xdr:row>24</xdr:row>
      <xdr:rowOff>105603</xdr:rowOff>
    </xdr:from>
    <xdr:to>
      <xdr:col>11</xdr:col>
      <xdr:colOff>572508</xdr:colOff>
      <xdr:row>24</xdr:row>
      <xdr:rowOff>650365</xdr:rowOff>
    </xdr:to>
    <xdr:graphicFrame macro="">
      <xdr:nvGraphicFramePr>
        <xdr:cNvPr id="19" name="Chart 18">
          <a:extLst>
            <a:ext uri="{FF2B5EF4-FFF2-40B4-BE49-F238E27FC236}">
              <a16:creationId xmlns:a16="http://schemas.microsoft.com/office/drawing/2014/main" id="{6D566F2E-202C-4DEB-B9C2-1896E7F458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1</xdr:colOff>
      <xdr:row>1</xdr:row>
      <xdr:rowOff>0</xdr:rowOff>
    </xdr:from>
    <xdr:to>
      <xdr:col>1</xdr:col>
      <xdr:colOff>1828801</xdr:colOff>
      <xdr:row>2</xdr:row>
      <xdr:rowOff>50816</xdr:rowOff>
    </xdr:to>
    <xdr:pic>
      <xdr:nvPicPr>
        <xdr:cNvPr id="14" name="Picture 13">
          <a:extLst>
            <a:ext uri="{FF2B5EF4-FFF2-40B4-BE49-F238E27FC236}">
              <a16:creationId xmlns:a16="http://schemas.microsoft.com/office/drawing/2014/main" id="{94FD1953-E83B-4575-8DC2-A50D62C2EF1B}"/>
            </a:ext>
          </a:extLst>
        </xdr:cNvPr>
        <xdr:cNvPicPr>
          <a:picLocks noChangeAspect="1"/>
        </xdr:cNvPicPr>
      </xdr:nvPicPr>
      <xdr:blipFill>
        <a:blip xmlns:r="http://schemas.openxmlformats.org/officeDocument/2006/relationships" r:embed="rId17"/>
        <a:stretch>
          <a:fillRect/>
        </a:stretch>
      </xdr:blipFill>
      <xdr:spPr>
        <a:xfrm>
          <a:off x="642939" y="0"/>
          <a:ext cx="1828800" cy="97474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23091</xdr:colOff>
      <xdr:row>0</xdr:row>
      <xdr:rowOff>80818</xdr:rowOff>
    </xdr:from>
    <xdr:to>
      <xdr:col>0</xdr:col>
      <xdr:colOff>3833091</xdr:colOff>
      <xdr:row>0</xdr:row>
      <xdr:rowOff>1443181</xdr:rowOff>
    </xdr:to>
    <xdr:sp macro="" textlink="">
      <xdr:nvSpPr>
        <xdr:cNvPr id="2" name="TextBox 1">
          <a:extLst>
            <a:ext uri="{FF2B5EF4-FFF2-40B4-BE49-F238E27FC236}">
              <a16:creationId xmlns:a16="http://schemas.microsoft.com/office/drawing/2014/main" id="{3306F3D1-16F3-4192-A2FE-724D9AECFF02}"/>
            </a:ext>
          </a:extLst>
        </xdr:cNvPr>
        <xdr:cNvSpPr txBox="1"/>
      </xdr:nvSpPr>
      <xdr:spPr>
        <a:xfrm>
          <a:off x="23091" y="80818"/>
          <a:ext cx="3810000" cy="1362363"/>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Investigate the cause and origin of fires, complying with the appropriate codes of practice and conduct, where relevant to the level of fire investigation it carries out. These may be:</a:t>
          </a:r>
        </a:p>
        <a:p>
          <a:r>
            <a:rPr lang="en-GB" sz="1100" b="1"/>
            <a:t>a) non-complex fire scenes (Tier 1 fire investigation); and/or</a:t>
          </a:r>
        </a:p>
        <a:p>
          <a:r>
            <a:rPr lang="en-GB" sz="1100" b="1"/>
            <a:t>b) complex fire scenes and non-terrorist explosions (Tier 2 fire investigation).</a:t>
          </a:r>
        </a:p>
        <a:p>
          <a:endParaRPr lang="en-GB"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31750</xdr:colOff>
      <xdr:row>0</xdr:row>
      <xdr:rowOff>25400</xdr:rowOff>
    </xdr:from>
    <xdr:to>
      <xdr:col>0</xdr:col>
      <xdr:colOff>4241800</xdr:colOff>
      <xdr:row>0</xdr:row>
      <xdr:rowOff>1727200</xdr:rowOff>
    </xdr:to>
    <xdr:sp macro="" textlink="">
      <xdr:nvSpPr>
        <xdr:cNvPr id="2" name="TextBox 1">
          <a:extLst>
            <a:ext uri="{FF2B5EF4-FFF2-40B4-BE49-F238E27FC236}">
              <a16:creationId xmlns:a16="http://schemas.microsoft.com/office/drawing/2014/main" id="{0CC4560E-199A-4FE3-A246-8806A68958C4}"/>
            </a:ext>
          </a:extLst>
        </xdr:cNvPr>
        <xdr:cNvSpPr txBox="1"/>
      </xdr:nvSpPr>
      <xdr:spPr>
        <a:xfrm>
          <a:off x="31750" y="25400"/>
          <a:ext cx="4210050" cy="17018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Report on and learn from the cause and behaviour of fires, working with others when appropriate, to:</a:t>
          </a:r>
        </a:p>
        <a:p>
          <a:r>
            <a:rPr lang="en-GB" sz="1100" b="1"/>
            <a:t>a) ensure its local risk profile remains current by building a comprehensive understanding of existing, emerging and future risks within its community;</a:t>
          </a:r>
        </a:p>
        <a:p>
          <a:r>
            <a:rPr lang="en-GB" sz="1100" b="1"/>
            <a:t>b) contribute to the continual improvement of prevention, protection and operational response activities, at both local and national level; and</a:t>
          </a:r>
        </a:p>
        <a:p>
          <a:r>
            <a:rPr lang="en-GB" sz="1100" b="1"/>
            <a:t>c) contribute to and support national fire safety campaigns</a:t>
          </a:r>
        </a:p>
        <a:p>
          <a:endParaRPr lang="en-GB"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0</xdr:row>
      <xdr:rowOff>12700</xdr:rowOff>
    </xdr:from>
    <xdr:to>
      <xdr:col>0</xdr:col>
      <xdr:colOff>4495800</xdr:colOff>
      <xdr:row>0</xdr:row>
      <xdr:rowOff>1143000</xdr:rowOff>
    </xdr:to>
    <xdr:sp macro="" textlink="">
      <xdr:nvSpPr>
        <xdr:cNvPr id="2" name="TextBox 1">
          <a:extLst>
            <a:ext uri="{FF2B5EF4-FFF2-40B4-BE49-F238E27FC236}">
              <a16:creationId xmlns:a16="http://schemas.microsoft.com/office/drawing/2014/main" id="{857592C2-560A-4E83-9ADD-CFC4D98A8610}"/>
            </a:ext>
          </a:extLst>
        </xdr:cNvPr>
        <xdr:cNvSpPr txBox="1"/>
      </xdr:nvSpPr>
      <xdr:spPr>
        <a:xfrm>
          <a:off x="19050" y="12700"/>
          <a:ext cx="4476750" cy="11303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Recruit, train, develop and maintain a competent and professional fire investigation workforce by:</a:t>
          </a:r>
        </a:p>
        <a:p>
          <a:r>
            <a:rPr lang="en-GB" sz="1100" b="1"/>
            <a:t>a) aligning to the NFCC Fire Investigation Competency Framework; </a:t>
          </a:r>
        </a:p>
        <a:p>
          <a:r>
            <a:rPr lang="en-GB" sz="1100" b="1"/>
            <a:t>b) embedding the appropriate codes of practice and conduct into local policies, procedures, tailored guidance, and training materials; and</a:t>
          </a:r>
        </a:p>
        <a:p>
          <a:r>
            <a:rPr lang="en-GB" sz="1100" b="1"/>
            <a:t>c) recording and monitoring competence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xdr:colOff>
      <xdr:row>0</xdr:row>
      <xdr:rowOff>25400</xdr:rowOff>
    </xdr:from>
    <xdr:to>
      <xdr:col>0</xdr:col>
      <xdr:colOff>4616450</xdr:colOff>
      <xdr:row>0</xdr:row>
      <xdr:rowOff>1524000</xdr:rowOff>
    </xdr:to>
    <xdr:sp macro="" textlink="">
      <xdr:nvSpPr>
        <xdr:cNvPr id="2" name="TextBox 1">
          <a:extLst>
            <a:ext uri="{FF2B5EF4-FFF2-40B4-BE49-F238E27FC236}">
              <a16:creationId xmlns:a16="http://schemas.microsoft.com/office/drawing/2014/main" id="{689DE749-B3E4-4F40-9232-39CB5845AF55}"/>
            </a:ext>
          </a:extLst>
        </xdr:cNvPr>
        <xdr:cNvSpPr txBox="1"/>
      </xdr:nvSpPr>
      <xdr:spPr>
        <a:xfrm>
          <a:off x="31750" y="25400"/>
          <a:ext cx="4584700" cy="14986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Provide ongoing training and sufficient support during working hours that encourages and enables its fire investigators to:</a:t>
          </a:r>
        </a:p>
        <a:p>
          <a:r>
            <a:rPr lang="en-GB" sz="1100" b="1"/>
            <a:t>a) maintain competence appropriate to their role;</a:t>
          </a:r>
        </a:p>
        <a:p>
          <a:r>
            <a:rPr lang="en-GB" sz="1100" b="1"/>
            <a:t>b) maintain compliance with appropriate legislation, codes of practice and conduct relating to fire investigation and forensic guidance;</a:t>
          </a:r>
        </a:p>
        <a:p>
          <a:r>
            <a:rPr lang="en-GB" sz="1100" b="1"/>
            <a:t>c) undertake role related administrative duties and reporting obligations associated with the role; and</a:t>
          </a:r>
        </a:p>
        <a:p>
          <a:r>
            <a:rPr lang="en-GB" sz="1100" b="1"/>
            <a:t>d) maintain continuous professional development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31750</xdr:colOff>
      <xdr:row>0</xdr:row>
      <xdr:rowOff>19050</xdr:rowOff>
    </xdr:from>
    <xdr:to>
      <xdr:col>0</xdr:col>
      <xdr:colOff>4375150</xdr:colOff>
      <xdr:row>0</xdr:row>
      <xdr:rowOff>1327150</xdr:rowOff>
    </xdr:to>
    <xdr:sp macro="" textlink="">
      <xdr:nvSpPr>
        <xdr:cNvPr id="2" name="TextBox 1">
          <a:extLst>
            <a:ext uri="{FF2B5EF4-FFF2-40B4-BE49-F238E27FC236}">
              <a16:creationId xmlns:a16="http://schemas.microsoft.com/office/drawing/2014/main" id="{96FE2279-1F09-4B38-9E5B-0DD455C44C02}"/>
            </a:ext>
          </a:extLst>
        </xdr:cNvPr>
        <xdr:cNvSpPr txBox="1"/>
      </xdr:nvSpPr>
      <xdr:spPr>
        <a:xfrm>
          <a:off x="31750" y="19050"/>
          <a:ext cx="4343400" cy="13081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Where it carries out Tier 2 fire investigations and its fire investigators prepare and present evidence for the justice systems, it:</a:t>
          </a:r>
        </a:p>
        <a:p>
          <a:r>
            <a:rPr lang="en-GB" sz="1100" b="1"/>
            <a:t>a) provides specialist training to fire investigation employees to enable them to effectively present their evidence in a range of court environments; and</a:t>
          </a:r>
        </a:p>
        <a:p>
          <a:r>
            <a:rPr lang="en-GB" sz="1100" b="1"/>
            <a:t>b) ensures fire investigation employees remain compliant with the relevant legislation and codes of practice</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31750</xdr:colOff>
      <xdr:row>0</xdr:row>
      <xdr:rowOff>19050</xdr:rowOff>
    </xdr:from>
    <xdr:to>
      <xdr:col>0</xdr:col>
      <xdr:colOff>4114800</xdr:colOff>
      <xdr:row>0</xdr:row>
      <xdr:rowOff>1022350</xdr:rowOff>
    </xdr:to>
    <xdr:sp macro="" textlink="">
      <xdr:nvSpPr>
        <xdr:cNvPr id="2" name="TextBox 1">
          <a:extLst>
            <a:ext uri="{FF2B5EF4-FFF2-40B4-BE49-F238E27FC236}">
              <a16:creationId xmlns:a16="http://schemas.microsoft.com/office/drawing/2014/main" id="{C38E9D22-7A1A-4392-A805-0B6A07F7BEF0}"/>
            </a:ext>
          </a:extLst>
        </xdr:cNvPr>
        <xdr:cNvSpPr txBox="1"/>
      </xdr:nvSpPr>
      <xdr:spPr>
        <a:xfrm>
          <a:off x="31750" y="19050"/>
          <a:ext cx="4083050" cy="1003300"/>
        </a:xfrm>
        <a:prstGeom prst="rect">
          <a:avLst/>
        </a:prstGeom>
        <a:solidFill>
          <a:srgbClr val="FFCC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Generate a culture which embraces national and organisational learning, allowing it to identify and capture feedback from a range of sources; evaluate, share and act upon this feedback to drive innovation, continuous improvement and enhance future performance</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07DEB57-DF19-479D-BE7C-8B8285AE166F}" name="Table1" displayName="Table1" ref="A1:H13" totalsRowShown="0" headerRowDxfId="304" dataDxfId="302" headerRowBorderDxfId="303" tableBorderDxfId="301" totalsRowBorderDxfId="300">
  <tableColumns count="8">
    <tableColumn id="1" xr3:uid="{D6F7D6F8-E727-4E81-B3E7-5F643C5F63BD}" name="Column1" dataDxfId="299"/>
    <tableColumn id="2" xr3:uid="{0D1441E6-D5DC-44E1-B017-C9AC07ABEFB6}" name="Priority" dataDxfId="298"/>
    <tableColumn id="3" xr3:uid="{711D3D35-E45F-4699-A8AB-CD5D7824C884}" name="Impact" dataDxfId="297"/>
    <tableColumn id="4" xr3:uid="{DB77F1FA-84F5-43D8-BAA3-10663E50A68B}" name="Compliance" dataDxfId="296">
      <calculatedColumnFormula>IF(COUNTIF(D3:D50,"Non Compliant")&gt;0,"Non Compliant",IF(COUNTIF(D3:D50,"Partially Compliant")&gt;0,"Partially Compliant","Fully Compliant"))</calculatedColumnFormula>
    </tableColumn>
    <tableColumn id="5" xr3:uid="{07B139BB-FB53-4675-82EE-60FAAD67DAC0}" name="Work assigned to" dataDxfId="295"/>
    <tableColumn id="6" xr3:uid="{6E20B333-2265-4245-BAC8-D7352FA772BE}" name="Projected date for completion" dataDxfId="294"/>
    <tableColumn id="7" xr3:uid="{E4672199-92C8-47C4-9B27-283E8CCCF8BD}" name="Description of work needing to be done" dataDxfId="293"/>
    <tableColumn id="8" xr3:uid="{59AAAE0C-969C-4105-8535-3E65C413EBA2}" name="Evidence of Compliance" dataDxfId="292"/>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BAABAA-9001-4E2A-864E-6C654F51B7F8}" name="Table3567891011" displayName="Table3567891011" ref="A1:H12" totalsRowShown="0" headerRowDxfId="100" dataDxfId="98" headerRowBorderDxfId="99" tableBorderDxfId="97" totalsRowBorderDxfId="96">
  <autoFilter ref="A1:H12" xr:uid="{3CF12713-E1DC-4042-A595-A161AA9BAFD5}"/>
  <tableColumns count="8">
    <tableColumn id="1" xr3:uid="{BD1DCD0D-9A1F-47FB-9686-08977129CF74}" name="Supply the appropriate equipment for fire investigators to effectively carry out their role" dataDxfId="95"/>
    <tableColumn id="2" xr3:uid="{5041C8F8-5705-4ACD-A552-69E0565E3234}" name="Priority" dataDxfId="94"/>
    <tableColumn id="3" xr3:uid="{C59B8678-715C-4CEB-83B3-A3496FE30CFE}" name="Impact" dataDxfId="93"/>
    <tableColumn id="4" xr3:uid="{02340F3A-439E-4129-AE65-CF1151C1AF5B}" name="Compliance" dataDxfId="92">
      <calculatedColumnFormula>IF(COUNTIF(D3:D50,"Non Compliant")&gt;0,"Non Compliant",IF(COUNTIF(D3:D50,"Partially Compliant")&gt;0,"Partially Compliant","Fully Compliant"))</calculatedColumnFormula>
    </tableColumn>
    <tableColumn id="5" xr3:uid="{5EE15833-E80D-412C-A7C4-5A88ECCB24D6}" name="Work assigned to" dataDxfId="91"/>
    <tableColumn id="6" xr3:uid="{8CA4DC95-DBA2-4C41-B067-5F7C8CC75C5E}" name="Projected date for completion" dataDxfId="90"/>
    <tableColumn id="7" xr3:uid="{E9285546-EBA5-475F-9818-B88033912E81}" name="Description of work needing to be done" dataDxfId="89"/>
    <tableColumn id="8" xr3:uid="{BBE6DD71-6000-4FD9-961A-2717A399120C}" name="Evidence of Compliance" dataDxfId="88"/>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61203014-13F0-4CB0-9389-E997D432DFE0}" name="Table356789101112" displayName="Table356789101112" ref="A1:H12" totalsRowShown="0" headerRowDxfId="78" dataDxfId="76" headerRowBorderDxfId="77" tableBorderDxfId="75" totalsRowBorderDxfId="74">
  <autoFilter ref="A1:H12" xr:uid="{3CF12713-E1DC-4042-A595-A161AA9BAFD5}"/>
  <tableColumns count="8">
    <tableColumn id="1" xr3:uid="{F02C7BC7-1B82-4FF2-8655-6371A19767EC}" name="Provide post-incident mental and physical health and wellbeing support to its fire investigators" dataDxfId="73"/>
    <tableColumn id="2" xr3:uid="{8423513E-BD6F-49C7-A79C-113B9043C50C}" name="Priority" dataDxfId="72"/>
    <tableColumn id="3" xr3:uid="{78C0E9E7-36BE-4CF9-91BF-B9B04E8E9202}" name="Impact" dataDxfId="71"/>
    <tableColumn id="4" xr3:uid="{F00353B0-A1F4-48A6-A25A-85CDE8DB35D4}" name="Compliance" dataDxfId="70">
      <calculatedColumnFormula>IF(COUNTIF(D3:D50,"Non Compliant")&gt;0,"Non Compliant",IF(COUNTIF(D3:D50,"Partially Compliant")&gt;0,"Partially Compliant","Fully Compliant"))</calculatedColumnFormula>
    </tableColumn>
    <tableColumn id="5" xr3:uid="{18CDD81E-E77A-4442-B779-85424B6312E1}" name="Work assigned to" dataDxfId="69"/>
    <tableColumn id="6" xr3:uid="{C6EB9B3B-18CD-4156-A3D4-677DA95FA80B}" name="Projected date for completion" dataDxfId="68"/>
    <tableColumn id="7" xr3:uid="{E913AE16-6D87-4B69-8FBF-AF4CC2E5ACA3}" name="Description of work needing to be done" dataDxfId="67"/>
    <tableColumn id="8" xr3:uid="{F10E1447-D392-4365-BDF9-5627F4D4558E}" name="Evidence of Compliance" dataDxfId="66"/>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746EFE8-DB4F-4026-9BF1-44B23E913003}" name="Table35678910111213" displayName="Table35678910111213" ref="A1:H12" totalsRowShown="0" headerRowDxfId="56" dataDxfId="54" headerRowBorderDxfId="55" tableBorderDxfId="53" totalsRowBorderDxfId="52">
  <autoFilter ref="A1:H12" xr:uid="{3CF12713-E1DC-4042-A595-A161AA9BAFD5}"/>
  <tableColumns count="8">
    <tableColumn id="1" xr3:uid="{46282C90-E19B-48CA-9801-EE18B783A5C4}" name="Demonstrate inclusivity by recognising the diversity of its community and providing equality of access to fire investigation services" dataDxfId="51"/>
    <tableColumn id="2" xr3:uid="{7C75C808-5269-4F0B-8FB1-38C61C0F4EE6}" name="Priority" dataDxfId="50"/>
    <tableColumn id="3" xr3:uid="{D31D36C1-42A6-4EE4-8030-E8FC2D288E18}" name="Impact" dataDxfId="49"/>
    <tableColumn id="4" xr3:uid="{0BC1E5C1-5E86-4F15-BB4D-4F98E11B79E9}" name="Compliance" dataDxfId="48">
      <calculatedColumnFormula>IF(COUNTIF(D3:D50,"Non Compliant")&gt;0,"Non Compliant",IF(COUNTIF(D3:D50,"Partially Compliant")&gt;0,"Partially Compliant","Fully Compliant"))</calculatedColumnFormula>
    </tableColumn>
    <tableColumn id="5" xr3:uid="{217AF267-9C92-4725-BB23-12010600329D}" name="Work assigned to" dataDxfId="47"/>
    <tableColumn id="6" xr3:uid="{96DFF750-F864-4C7A-BE1C-166A612160D5}" name="Projected date for completion" dataDxfId="46"/>
    <tableColumn id="7" xr3:uid="{D427D76C-6A0B-4B33-B2D4-687D21FD981F}" name="Description of work needing to be done" dataDxfId="45"/>
    <tableColumn id="8" xr3:uid="{92CAF5F7-314E-4CE4-982A-2F54655A770D}" name="Evidence of Compliance" dataDxfId="44"/>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188EBC1-3BE5-41B6-A7D0-FACE883C41C4}" name="Table3567891011121314" displayName="Table3567891011121314" ref="A1:H12" totalsRowShown="0" headerRowDxfId="34" dataDxfId="32" headerRowBorderDxfId="33" tableBorderDxfId="31" totalsRowBorderDxfId="30">
  <autoFilter ref="A1:H12" xr:uid="{3CF12713-E1DC-4042-A595-A161AA9BAFD5}"/>
  <tableColumns count="8">
    <tableColumn id="1" xr3:uid="{E5AFF5DF-7399-413F-BF0E-1AB3A7E81A69}" name="Demonstrate how it monitors and evaluates the effectiveness and efficiency of its fire investigation activities" dataDxfId="29"/>
    <tableColumn id="2" xr3:uid="{6AC24FF1-1DBC-445D-962A-2A56F627851C}" name="Priority" dataDxfId="28"/>
    <tableColumn id="3" xr3:uid="{AACD731A-59FD-41FE-BB3B-CCBA994EEC65}" name="Impact" dataDxfId="27"/>
    <tableColumn id="4" xr3:uid="{4D0B498A-A2E2-42B9-B1A1-E43AD1D88511}" name="Compliance" dataDxfId="26">
      <calculatedColumnFormula>IF(COUNTIF(D3:D50,"Non Compliant")&gt;0,"Non Compliant",IF(COUNTIF(D3:D50,"Partially Compliant")&gt;0,"Partially Compliant","Fully Compliant"))</calculatedColumnFormula>
    </tableColumn>
    <tableColumn id="5" xr3:uid="{22A664C7-C07C-4763-A952-9FC13CD750BE}" name="Work assigned to" dataDxfId="25"/>
    <tableColumn id="6" xr3:uid="{2B3E8145-40E2-4DBC-81D8-92F7F845A15A}" name="Projected date for completion" dataDxfId="24"/>
    <tableColumn id="7" xr3:uid="{116004C2-F440-4AD1-83F9-0991F88068F5}" name="Description of work needing to be done" dataDxfId="23"/>
    <tableColumn id="8" xr3:uid="{FB90C4EB-8486-4AEB-9F4A-4E99AB789CC2}" name="Evidence of Compliance" dataDxfId="2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F12A4963-FD88-4800-8310-93B43B1ED6C5}" name="Table356789101112131415" displayName="Table356789101112131415" ref="A1:H12" totalsRowShown="0" headerRowDxfId="12" dataDxfId="10" headerRowBorderDxfId="11" tableBorderDxfId="9" totalsRowBorderDxfId="8">
  <autoFilter ref="A1:H12" xr:uid="{3CF12713-E1DC-4042-A595-A161AA9BAFD5}"/>
  <tableColumns count="8">
    <tableColumn id="1" xr3:uid="{57DECBE1-AB93-469B-9F97-280433A91013}" name="Column1" dataDxfId="7"/>
    <tableColumn id="2" xr3:uid="{FD0B3A2C-B3F3-4F59-AEC5-DB4FEF8216CE}" name="Priority" dataDxfId="6"/>
    <tableColumn id="3" xr3:uid="{835F7CD4-0945-4A6E-A41D-9E02B43111E4}" name="Impact" dataDxfId="5"/>
    <tableColumn id="4" xr3:uid="{A61C6923-6D71-4E0D-B246-77253A5E9EED}" name="Compliance" dataDxfId="4">
      <calculatedColumnFormula>IF(COUNTIF(D3:D50,"Non Compliant")&gt;0,"Non Compliant",IF(COUNTIF(D3:D50,"Partially Compliant")&gt;0,"Partially Compliant","Fully Compliant"))</calculatedColumnFormula>
    </tableColumn>
    <tableColumn id="5" xr3:uid="{C16BC935-BA9F-457C-A9E4-A3F1F7486259}" name="Work assigned to" dataDxfId="3"/>
    <tableColumn id="6" xr3:uid="{410A5087-6EA5-499D-946B-C59330B0D9E4}" name="Projected date for completion" dataDxfId="2"/>
    <tableColumn id="7" xr3:uid="{4CD201CA-D36A-4425-A2BE-A61BD3C5AA5A}" name="Description of work needing to be done" dataDxfId="1"/>
    <tableColumn id="8" xr3:uid="{E9ECED98-487A-450C-8A2D-86D3EB193995}" name="Evidence of Compliance"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DCC37FE-1CD9-431E-A10E-C103AAF088AE}" name="Table2" displayName="Table2" ref="A1:G12" totalsRowShown="0" headerRowDxfId="282" dataDxfId="280" headerRowBorderDxfId="281" tableBorderDxfId="279" totalsRowBorderDxfId="278">
  <autoFilter ref="A1:G12" xr:uid="{5A30A0DF-7076-4884-8122-D7A248085FB4}"/>
  <tableColumns count="7">
    <tableColumn id="1" xr3:uid="{CC71243E-5FD8-4265-A5E8-61AB93FAE605}" name="Column1" dataDxfId="277"/>
    <tableColumn id="2" xr3:uid="{C569FC8F-3305-408D-A6B5-32FB31447DFA}" name="Priority" dataDxfId="276"/>
    <tableColumn id="3" xr3:uid="{C560D761-CD11-46ED-B34D-322A0F5A5486}" name="Impact" dataDxfId="275"/>
    <tableColumn id="4" xr3:uid="{1FD61E97-DFDF-41D8-9C0D-42461F747643}" name="Compliance" dataDxfId="274">
      <calculatedColumnFormula>IF(COUNTIF(D3:D50,"Non Compliant")&gt;0,"Non Compliant",IF(COUNTIF(D3:D50,"Partially Compliant")&gt;0,"Partially Compliant","Fully Compliant"))</calculatedColumnFormula>
    </tableColumn>
    <tableColumn id="5" xr3:uid="{CB0DC206-C95D-49AA-8331-9E1F6B58B161}" name="Work assigned to" dataDxfId="273"/>
    <tableColumn id="6" xr3:uid="{DE7AAE90-1CA9-442F-ACCA-1BB77E89A084}" name="Projected date for completion" dataDxfId="272"/>
    <tableColumn id="7" xr3:uid="{00236093-171D-476B-B9B3-7D057583008C}" name="Description of work needing to be done" dataDxfId="271"/>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8DC2799-09A5-4580-9A98-26719C912E7E}" name="Table3" displayName="Table3" ref="A1:H12" totalsRowShown="0" headerRowDxfId="252" dataDxfId="251" tableBorderDxfId="250">
  <tableColumns count="8">
    <tableColumn id="1" xr3:uid="{D24E95F5-5FC7-48F5-901E-71A6E7717326}" name="Collate and analyse information gathered during fire investigation work and be able to present it to a variety of interested parties, in a timely manner " dataDxfId="249"/>
    <tableColumn id="2" xr3:uid="{37C2E8BE-99CF-41D6-B422-CD6B797FF304}" name="Priority" dataDxfId="248"/>
    <tableColumn id="3" xr3:uid="{89F11A9A-A7ED-4B06-B3B1-63FFE4D100DF}" name="Impact" dataDxfId="247"/>
    <tableColumn id="4" xr3:uid="{FD1641D6-E1C5-4633-86B0-EFB28287887C}" name="Compliance" dataDxfId="246">
      <calculatedColumnFormula>IF(COUNTIF(D3:D50,"Non Compliant")&gt;0,"Non Compliant",IF(COUNTIF(D3:D50,"Partially Compliant")&gt;0,"Partially Compliant","Fully Compliant"))</calculatedColumnFormula>
    </tableColumn>
    <tableColumn id="5" xr3:uid="{584A011F-D808-4E2D-813F-CE06397AD97D}" name="Work assigned to" dataDxfId="245"/>
    <tableColumn id="6" xr3:uid="{E0125C64-5D43-4750-A9BF-320A97BB2A88}" name="Projected date for completion" dataDxfId="244"/>
    <tableColumn id="7" xr3:uid="{F7E45963-6608-4EA7-AF15-FC3D4C328B3B}" name="Description of work needing to be done" dataDxfId="243"/>
    <tableColumn id="8" xr3:uid="{B83CB38B-639C-4B95-8C66-84437C26022E}" name="Evidence of Compliance" dataDxfId="242"/>
  </tableColumns>
  <tableStyleInfo name="TableStyleMedium2"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6844166-F20A-4268-A5E4-6E29F9C1449A}" name="Table35" displayName="Table35" ref="A1:H12" totalsRowShown="0" headerRowDxfId="232" dataDxfId="230" headerRowBorderDxfId="231" tableBorderDxfId="229" totalsRowBorderDxfId="228">
  <autoFilter ref="A1:H12" xr:uid="{3CF12713-E1DC-4042-A595-A161AA9BAFD5}"/>
  <tableColumns count="8">
    <tableColumn id="1" xr3:uid="{4097D040-8181-40FE-8F4C-BB2A4A6D0B47}" name="Ensure all information gathered is quality assured " dataDxfId="227"/>
    <tableColumn id="2" xr3:uid="{95E9F0E7-8742-4577-BAE2-A99DF2365F62}" name="Priority" dataDxfId="226"/>
    <tableColumn id="3" xr3:uid="{56C71826-1E47-4FB9-A98C-FDBBFA777A91}" name="Impact" dataDxfId="225"/>
    <tableColumn id="4" xr3:uid="{661CEB2A-4F8D-42E6-94D3-89A4A2625D99}" name="Compliance" dataDxfId="224">
      <calculatedColumnFormula>IF(COUNTIF(D3:D50,"Non Compliant")&gt;0,"Non Compliant",IF(COUNTIF(D3:D50,"Partially Compliant")&gt;0,"Partially Compliant","Fully Compliant"))</calculatedColumnFormula>
    </tableColumn>
    <tableColumn id="5" xr3:uid="{C48C0D03-C90A-4DF9-B9BB-350FBBCEF464}" name="Work assigned to" dataDxfId="223"/>
    <tableColumn id="6" xr3:uid="{8BAF97BC-6396-48DA-94D1-30A85AC1A838}" name="Projected date for completion" dataDxfId="222"/>
    <tableColumn id="7" xr3:uid="{B028F557-8B01-4364-A6DB-CB486213C76C}" name="Description of work needing to be done" dataDxfId="221"/>
    <tableColumn id="8" xr3:uid="{C9AF09B5-3F1F-408F-A0C4-053F8EDDF04F}" name="Evidence of Compliance" dataDxfId="22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36A7879-11E9-447E-BE29-AB30CFD75264}" name="Table356" displayName="Table356" ref="A1:H12" totalsRowShown="0" headerRowDxfId="210" dataDxfId="208" headerRowBorderDxfId="209" tableBorderDxfId="207" totalsRowBorderDxfId="206">
  <autoFilter ref="A1:H12" xr:uid="{3CF12713-E1DC-4042-A595-A161AA9BAFD5}"/>
  <tableColumns count="8">
    <tableColumn id="1" xr3:uid="{D218B91B-550B-4D35-A882-38701708192D}" name="Undertake workforce planning, including succession planning, to clarify the resources required to maintain a fire investigation capability equipped to conduct effective fire investigations and associated work" dataDxfId="205"/>
    <tableColumn id="2" xr3:uid="{166D8C3B-79B1-4340-B2C4-EED243ADF177}" name="Priority" dataDxfId="204"/>
    <tableColumn id="3" xr3:uid="{21DBE1EA-083E-4AC1-81B7-6553E83D05F3}" name="Impact" dataDxfId="203"/>
    <tableColumn id="4" xr3:uid="{D6986B9E-027F-4D1D-8988-1EEFDA4F7BDD}" name="Compliance" dataDxfId="202">
      <calculatedColumnFormula>IF(COUNTIF(D3:D50,"Non Compliant")&gt;0,"Non Compliant",IF(COUNTIF(D3:D50,"Partially Compliant")&gt;0,"Partially Compliant","Fully Compliant"))</calculatedColumnFormula>
    </tableColumn>
    <tableColumn id="5" xr3:uid="{BBE8C6D4-5951-420F-8E6A-DFF1C597ECC8}" name="Work assigned to" dataDxfId="201"/>
    <tableColumn id="6" xr3:uid="{9957A2B3-CD88-4EA7-9191-B5CE60E66421}" name="Projected date for completion" dataDxfId="200"/>
    <tableColumn id="7" xr3:uid="{6ECA12D3-6F96-44EE-A042-33F062519FC3}" name="Description of work needing to be done" dataDxfId="199"/>
    <tableColumn id="8" xr3:uid="{888F4CC2-0AAC-4406-AF97-9A475C3F9FFF}" name="Evidence of Compliance" dataDxfId="198"/>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3FAB40A5-13AB-4732-ADE2-D6DAE3C38473}" name="Table3567" displayName="Table3567" ref="A1:H12" totalsRowShown="0" headerRowDxfId="188" dataDxfId="186" headerRowBorderDxfId="187" tableBorderDxfId="185" totalsRowBorderDxfId="184">
  <autoFilter ref="A1:H12" xr:uid="{3CF12713-E1DC-4042-A595-A161AA9BAFD5}"/>
  <tableColumns count="8">
    <tableColumn id="1" xr3:uid="{3A872D1F-A2A9-44CB-8E50-33958C765656}" name="Collaborate with other fire and rescue services and interested parties to deliver fire investigation activities in the most efficient, effective and valid way possible" dataDxfId="183"/>
    <tableColumn id="2" xr3:uid="{BDE76DF8-B202-4CB5-8EF0-792DAA3BE78C}" name="Priority" dataDxfId="182"/>
    <tableColumn id="3" xr3:uid="{150D7184-FC04-426D-A17C-9026EDFDB86A}" name="Impact" dataDxfId="181"/>
    <tableColumn id="4" xr3:uid="{299C91EC-3524-4E7B-B1E1-D398D6CF4560}" name="Compliance" dataDxfId="180">
      <calculatedColumnFormula>IF(COUNTIF(D3:D50,"Non Compliant")&gt;0,"Non Compliant",IF(COUNTIF(D3:D50,"Partially Compliant")&gt;0,"Partially Compliant","Fully Compliant"))</calculatedColumnFormula>
    </tableColumn>
    <tableColumn id="5" xr3:uid="{FB037CB6-E0BE-4402-9B7A-2662756E3EED}" name="Work assigned to" dataDxfId="179"/>
    <tableColumn id="6" xr3:uid="{6BDBC66A-F628-4DC4-9237-B4968BBE0DBE}" name="Projected date for completion" dataDxfId="178"/>
    <tableColumn id="7" xr3:uid="{0886FBD4-98D3-4301-8DD5-7710F2B3739B}" name="Description of work needing to be done" dataDxfId="177"/>
    <tableColumn id="8" xr3:uid="{774C8EB9-D328-4C26-A61C-181189FE20B8}" name="Evidence of Compliance" dataDxfId="176"/>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265CDD9F-52F6-419F-A818-B601BAC1D9C7}" name="Table35678" displayName="Table35678" ref="A1:H12" totalsRowShown="0" headerRowDxfId="166" dataDxfId="164" headerRowBorderDxfId="165" tableBorderDxfId="163" totalsRowBorderDxfId="162">
  <autoFilter ref="A1:H12" xr:uid="{3CF12713-E1DC-4042-A595-A161AA9BAFD5}"/>
  <tableColumns count="8">
    <tableColumn id="1" xr3:uid="{CFF3F8FB-F7A0-4522-964D-22641C1819E5}" name="Column1" dataDxfId="161"/>
    <tableColumn id="2" xr3:uid="{BA3D16EA-74B7-4614-A673-B3DE08B154F8}" name="Priority" dataDxfId="160"/>
    <tableColumn id="3" xr3:uid="{62728A32-AF84-4C70-8392-B3418DD8A8A0}" name="Impact" dataDxfId="159"/>
    <tableColumn id="4" xr3:uid="{79879EFD-CB0C-492C-B36A-AEFADF73BA53}" name="Compliance" dataDxfId="158">
      <calculatedColumnFormula>IF(COUNTIF(D3:D50,"Non Compliant")&gt;0,"Non Compliant",IF(COUNTIF(D3:D50,"Partially Compliant")&gt;0,"Partially Compliant","Fully Compliant"))</calculatedColumnFormula>
    </tableColumn>
    <tableColumn id="5" xr3:uid="{7840CCE3-523C-4655-B9AF-67A1F2AE9DC7}" name="Work assigned to" dataDxfId="157"/>
    <tableColumn id="6" xr3:uid="{8E2DD7FD-EF42-4319-9325-63A23055BB36}" name="Projected date for completion" dataDxfId="156"/>
    <tableColumn id="7" xr3:uid="{D7C28EB5-DD64-4ADA-BF6A-0C864EB061F4}" name="Description of work needing to be done" dataDxfId="155"/>
    <tableColumn id="8" xr3:uid="{790730B9-60F1-4090-B1A5-D24F4005C216}" name="Evidence of Compliance" dataDxfId="154"/>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8E080D31-62F8-4CB8-9C83-D6802E30E60A}" name="Table356789" displayName="Table356789" ref="A1:H12" totalsRowShown="0" headerRowDxfId="144" dataDxfId="142" headerRowBorderDxfId="143" tableBorderDxfId="141" totalsRowBorderDxfId="140">
  <autoFilter ref="A1:H12" xr:uid="{3CF12713-E1DC-4042-A595-A161AA9BAFD5}"/>
  <tableColumns count="8">
    <tableColumn id="1" xr3:uid="{E6B96B4F-17AD-4373-8919-F01DE883C874}" name="Column1" dataDxfId="139"/>
    <tableColumn id="2" xr3:uid="{387129E5-8910-4D75-9847-DC3097452C69}" name="Priority" dataDxfId="138"/>
    <tableColumn id="3" xr3:uid="{E9CCBFDB-E024-454A-92BA-700B84F312A6}" name="Impact" dataDxfId="137"/>
    <tableColumn id="4" xr3:uid="{436248BC-7BF3-4B9B-8102-3CDF11D3E380}" name="Compliance" dataDxfId="136">
      <calculatedColumnFormula>IF(COUNTIF(D3:D50,"Non Compliant")&gt;0,"Non Compliant",IF(COUNTIF(D3:D50,"Partially Compliant")&gt;0,"Partially Compliant","Fully Compliant"))</calculatedColumnFormula>
    </tableColumn>
    <tableColumn id="5" xr3:uid="{AF8791CB-14C0-4B18-83CE-9005DB722E79}" name="Work assigned to" dataDxfId="135"/>
    <tableColumn id="6" xr3:uid="{BB3255AF-AD00-42A3-9538-B18905477F17}" name="Projected date for completion" dataDxfId="134"/>
    <tableColumn id="7" xr3:uid="{502A6AD2-7C9F-49AB-8705-9B71E4A9D5B0}" name="Description of work needing to be done" dataDxfId="133"/>
    <tableColumn id="8" xr3:uid="{69F9EB2B-3E33-4098-9E4A-BF26137FC127}" name="Evidence of Compliance" dataDxfId="132"/>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6AA0F11-54DE-491E-AAF9-8EDBC74E7B96}" name="Table35678910" displayName="Table35678910" ref="A1:H12" totalsRowShown="0" headerRowDxfId="122" dataDxfId="120" headerRowBorderDxfId="121" tableBorderDxfId="119" totalsRowBorderDxfId="118">
  <autoFilter ref="A1:H12" xr:uid="{3CF12713-E1DC-4042-A595-A161AA9BAFD5}"/>
  <tableColumns count="8">
    <tableColumn id="1" xr3:uid="{08AC25F6-8908-497A-8F87-B202493D77C4}" name="Column1" dataDxfId="117"/>
    <tableColumn id="2" xr3:uid="{CFA2B752-B4DB-4373-8494-D2453FF24F6D}" name="Priority" dataDxfId="116"/>
    <tableColumn id="3" xr3:uid="{B4D5222A-DE19-4321-8A97-DB2BA479436D}" name="Impact" dataDxfId="115"/>
    <tableColumn id="4" xr3:uid="{7D5DDBCA-B38D-4E41-8D58-39C624998731}" name="Compliance" dataDxfId="114">
      <calculatedColumnFormula>IF(COUNTIF(D3:D50,"Non Compliant")&gt;0,"Non Compliant",IF(COUNTIF(D3:D50,"Partially Compliant")&gt;0,"Partially Compliant","Fully Compliant"))</calculatedColumnFormula>
    </tableColumn>
    <tableColumn id="5" xr3:uid="{29EA3BB8-27B6-4AF4-9E7D-1A431F928F22}" name="Work assigned to" dataDxfId="113"/>
    <tableColumn id="6" xr3:uid="{4500AF78-9D2C-46C6-9478-42F70B08FF7D}" name="Projected date for completion" dataDxfId="112"/>
    <tableColumn id="7" xr3:uid="{55BF8418-7F30-495F-97D1-73D82DE3BB5D}" name="Description of work needing to be done" dataDxfId="111"/>
    <tableColumn id="8" xr3:uid="{9BB72DA0-667B-47E4-9DF1-F2F72093F5AF}" name="Evidence of Compliance" dataDxfId="11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drawing" Target="../drawings/drawing8.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0363-2054-4626-8DBB-93CF51DC284E}">
  <dimension ref="A1"/>
  <sheetViews>
    <sheetView tabSelected="1" workbookViewId="0">
      <selection activeCell="I75" sqref="I75"/>
    </sheetView>
  </sheetViews>
  <sheetFormatPr defaultRowHeight="14.5" x14ac:dyDescent="0.35"/>
  <sheetData/>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BD07CE-6A91-441B-86C1-28D00C634E79}">
  <dimension ref="A1:H50"/>
  <sheetViews>
    <sheetView workbookViewId="0">
      <selection activeCell="A4" sqref="A4"/>
    </sheetView>
  </sheetViews>
  <sheetFormatPr defaultColWidth="9" defaultRowHeight="18" customHeight="1" x14ac:dyDescent="0.35"/>
  <cols>
    <col min="1" max="1" width="67"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95.5" customHeight="1" x14ac:dyDescent="0.35">
      <c r="A1" s="30" t="s">
        <v>36</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102</v>
      </c>
      <c r="B3" s="3"/>
      <c r="C3" s="3"/>
      <c r="D3" s="4"/>
      <c r="E3" s="35"/>
      <c r="F3" s="36"/>
      <c r="G3" s="44"/>
      <c r="H3" s="35"/>
    </row>
    <row r="4" spans="1:8" ht="39.4" customHeight="1" x14ac:dyDescent="0.35">
      <c r="A4" s="34" t="s">
        <v>103</v>
      </c>
      <c r="B4" s="3"/>
      <c r="C4" s="3"/>
      <c r="D4" s="4"/>
      <c r="E4" s="35"/>
      <c r="F4" s="36"/>
      <c r="G4" s="44"/>
      <c r="H4" s="69"/>
    </row>
    <row r="5" spans="1:8" ht="39.4" customHeight="1" x14ac:dyDescent="0.35">
      <c r="A5" s="34" t="s">
        <v>104</v>
      </c>
      <c r="B5" s="3"/>
      <c r="C5" s="3"/>
      <c r="D5" s="4"/>
      <c r="E5" s="35"/>
      <c r="F5" s="36"/>
      <c r="G5" s="44"/>
      <c r="H5" s="35"/>
    </row>
    <row r="6" spans="1:8" ht="39.4" customHeight="1" x14ac:dyDescent="0.35">
      <c r="A6" s="34" t="s">
        <v>105</v>
      </c>
      <c r="B6" s="3"/>
      <c r="C6" s="3"/>
      <c r="D6" s="4"/>
      <c r="E6" s="35"/>
      <c r="F6" s="36"/>
      <c r="G6" s="44"/>
      <c r="H6" s="69"/>
    </row>
    <row r="7" spans="1:8" ht="39.4" customHeight="1" x14ac:dyDescent="0.35">
      <c r="A7" s="34" t="s">
        <v>106</v>
      </c>
      <c r="B7" s="3"/>
      <c r="C7" s="3"/>
      <c r="D7" s="4"/>
      <c r="E7" s="35"/>
      <c r="F7" s="36"/>
      <c r="G7" s="44"/>
      <c r="H7" s="35"/>
    </row>
    <row r="8" spans="1:8" ht="39.4" customHeight="1" x14ac:dyDescent="0.35">
      <c r="A8" s="34" t="s">
        <v>107</v>
      </c>
      <c r="B8" s="3"/>
      <c r="C8" s="3"/>
      <c r="D8" s="4"/>
      <c r="E8" s="35"/>
      <c r="F8" s="36"/>
      <c r="G8" s="44"/>
      <c r="H8" s="69"/>
    </row>
    <row r="9" spans="1:8" ht="39.4" customHeight="1" x14ac:dyDescent="0.35">
      <c r="A9" s="34" t="s">
        <v>108</v>
      </c>
      <c r="B9" s="3"/>
      <c r="C9" s="3"/>
      <c r="D9" s="4"/>
      <c r="E9" s="35"/>
      <c r="F9" s="36"/>
      <c r="G9" s="44"/>
      <c r="H9" s="35"/>
    </row>
    <row r="10" spans="1:8" ht="39.4" customHeight="1" x14ac:dyDescent="0.35">
      <c r="A10" s="34" t="s">
        <v>109</v>
      </c>
      <c r="B10" s="3"/>
      <c r="C10" s="3"/>
      <c r="D10" s="4"/>
      <c r="E10" s="35"/>
      <c r="F10" s="36"/>
      <c r="G10" s="44"/>
      <c r="H10" s="69"/>
    </row>
    <row r="11" spans="1:8" ht="39.4" customHeight="1" x14ac:dyDescent="0.35">
      <c r="A11" s="34" t="s">
        <v>110</v>
      </c>
      <c r="B11" s="3"/>
      <c r="C11" s="3"/>
      <c r="D11" s="4"/>
      <c r="E11" s="35"/>
      <c r="F11" s="36"/>
      <c r="G11" s="44"/>
      <c r="H11" s="40"/>
    </row>
    <row r="12" spans="1:8" ht="39.4" customHeight="1" x14ac:dyDescent="0.35">
      <c r="A12" s="37" t="s">
        <v>111</v>
      </c>
      <c r="B12" s="38"/>
      <c r="C12" s="38"/>
      <c r="D12" s="39"/>
      <c r="E12" s="40"/>
      <c r="F12" s="41"/>
      <c r="G12" s="45"/>
      <c r="H12" s="69"/>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175" priority="7" operator="equal">
      <formula>"Low"</formula>
    </cfRule>
    <cfRule type="cellIs" dxfId="174" priority="8" operator="equal">
      <formula>"Medium"</formula>
    </cfRule>
    <cfRule type="cellIs" dxfId="173" priority="9" operator="equal">
      <formula>"High"</formula>
    </cfRule>
  </conditionalFormatting>
  <conditionalFormatting sqref="C2:C12">
    <cfRule type="cellIs" dxfId="172" priority="4" operator="equal">
      <formula>"Low"</formula>
    </cfRule>
    <cfRule type="cellIs" dxfId="171" priority="5" operator="equal">
      <formula>"Medium"</formula>
    </cfRule>
    <cfRule type="cellIs" dxfId="170"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BD59649-81AC-44C4-9063-779B4517DE06}">
            <xm:f>Lists!$C$4</xm:f>
            <x14:dxf>
              <font>
                <color auto="1"/>
              </font>
              <fill>
                <patternFill>
                  <bgColor rgb="FFFF3300"/>
                </patternFill>
              </fill>
            </x14:dxf>
          </x14:cfRule>
          <x14:cfRule type="cellIs" priority="2" operator="equal" id="{C25C532B-CCEB-446A-890A-85B397FEACF5}">
            <xm:f>Lists!$C$3</xm:f>
            <x14:dxf>
              <font>
                <color auto="1"/>
              </font>
              <fill>
                <patternFill>
                  <bgColor rgb="FFFFC000"/>
                </patternFill>
              </fill>
            </x14:dxf>
          </x14:cfRule>
          <x14:cfRule type="cellIs" priority="3" operator="equal" id="{5061DFFF-71E4-466C-B30F-34724127F79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36E1DCA8-93D7-4380-8DA3-482471E51A3C}">
          <x14:formula1>
            <xm:f>Lists!$A$2:$A$4</xm:f>
          </x14:formula1>
          <xm:sqref>B2:B50</xm:sqref>
        </x14:dataValidation>
        <x14:dataValidation type="list" allowBlank="1" showInputMessage="1" showErrorMessage="1" xr:uid="{0FB7D1A6-ACF8-47DC-B3F1-AA1CABD94715}">
          <x14:formula1>
            <xm:f>Lists!$B$2:$B$4</xm:f>
          </x14:formula1>
          <xm:sqref>C2:C50</xm:sqref>
        </x14:dataValidation>
        <x14:dataValidation type="list" allowBlank="1" showInputMessage="1" showErrorMessage="1" xr:uid="{E3CD58DF-A327-45E4-B80A-4703D01463C0}">
          <x14:formula1>
            <xm:f>Lists!$C$2:$C$4</xm:f>
          </x14:formula1>
          <xm:sqref>D3:D50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906F5-D065-427E-ACFF-8BC24BDBB9F2}">
  <dimension ref="A1:H12"/>
  <sheetViews>
    <sheetView workbookViewId="0">
      <selection activeCell="A5" sqref="A5"/>
    </sheetView>
  </sheetViews>
  <sheetFormatPr defaultColWidth="9" defaultRowHeight="39.4" customHeight="1" x14ac:dyDescent="0.35"/>
  <cols>
    <col min="1" max="1" width="68.9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125" customHeight="1" x14ac:dyDescent="0.35">
      <c r="A1" s="30" t="s">
        <v>36</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112</v>
      </c>
      <c r="B3" s="3"/>
      <c r="C3" s="3"/>
      <c r="D3" s="4"/>
      <c r="E3" s="35"/>
      <c r="F3" s="36"/>
      <c r="G3" s="44"/>
      <c r="H3" s="35"/>
    </row>
    <row r="4" spans="1:8" ht="39.4" customHeight="1" x14ac:dyDescent="0.35">
      <c r="A4" s="34" t="s">
        <v>113</v>
      </c>
      <c r="B4" s="3"/>
      <c r="C4" s="3"/>
      <c r="D4" s="4"/>
      <c r="E4" s="35"/>
      <c r="F4" s="36"/>
      <c r="G4" s="44"/>
      <c r="H4" s="69"/>
    </row>
    <row r="5" spans="1:8" ht="39.4" customHeight="1" x14ac:dyDescent="0.35">
      <c r="A5" s="34" t="s">
        <v>114</v>
      </c>
      <c r="B5" s="3"/>
      <c r="C5" s="3"/>
      <c r="D5" s="4"/>
      <c r="E5" s="35"/>
      <c r="F5" s="36"/>
      <c r="G5" s="44"/>
      <c r="H5" s="35"/>
    </row>
    <row r="6" spans="1:8" ht="39.4" customHeight="1" x14ac:dyDescent="0.35">
      <c r="A6" s="34" t="s">
        <v>115</v>
      </c>
      <c r="B6" s="3"/>
      <c r="C6" s="3"/>
      <c r="D6" s="4"/>
      <c r="E6" s="35"/>
      <c r="F6" s="36"/>
      <c r="G6" s="44"/>
      <c r="H6" s="69"/>
    </row>
    <row r="7" spans="1:8" ht="39.4" customHeight="1" x14ac:dyDescent="0.35">
      <c r="A7" s="34" t="s">
        <v>116</v>
      </c>
      <c r="B7" s="3"/>
      <c r="C7" s="3"/>
      <c r="D7" s="4"/>
      <c r="E7" s="35"/>
      <c r="F7" s="36"/>
      <c r="G7" s="44"/>
      <c r="H7" s="35"/>
    </row>
    <row r="8" spans="1:8" ht="39.4" customHeight="1" x14ac:dyDescent="0.35">
      <c r="A8" s="34" t="s">
        <v>117</v>
      </c>
      <c r="B8" s="3"/>
      <c r="C8" s="3"/>
      <c r="D8" s="4"/>
      <c r="E8" s="35"/>
      <c r="F8" s="36"/>
      <c r="G8" s="44"/>
      <c r="H8" s="69"/>
    </row>
    <row r="9" spans="1:8" ht="39.4" customHeight="1" x14ac:dyDescent="0.35">
      <c r="A9" s="34" t="s">
        <v>118</v>
      </c>
      <c r="B9" s="3"/>
      <c r="C9" s="3"/>
      <c r="D9" s="4"/>
      <c r="E9" s="35"/>
      <c r="F9" s="36"/>
      <c r="G9" s="44"/>
      <c r="H9" s="35"/>
    </row>
    <row r="10" spans="1:8" ht="39.4" customHeight="1" x14ac:dyDescent="0.35">
      <c r="A10" s="34" t="s">
        <v>119</v>
      </c>
      <c r="B10" s="3"/>
      <c r="C10" s="3"/>
      <c r="D10" s="4"/>
      <c r="E10" s="35"/>
      <c r="F10" s="36"/>
      <c r="G10" s="44"/>
      <c r="H10" s="69"/>
    </row>
    <row r="11" spans="1:8" ht="39.4" customHeight="1" x14ac:dyDescent="0.35">
      <c r="A11" s="34" t="s">
        <v>120</v>
      </c>
      <c r="B11" s="3"/>
      <c r="C11" s="3"/>
      <c r="D11" s="4"/>
      <c r="E11" s="35"/>
      <c r="F11" s="36"/>
      <c r="G11" s="44"/>
      <c r="H11" s="40"/>
    </row>
    <row r="12" spans="1:8" ht="39.4" customHeight="1" x14ac:dyDescent="0.35">
      <c r="A12" s="37" t="s">
        <v>121</v>
      </c>
      <c r="B12" s="38"/>
      <c r="C12" s="38"/>
      <c r="D12" s="39"/>
      <c r="E12" s="40"/>
      <c r="F12" s="41"/>
      <c r="G12" s="45"/>
      <c r="H12" s="69"/>
    </row>
  </sheetData>
  <conditionalFormatting sqref="B2:B12">
    <cfRule type="cellIs" dxfId="153" priority="7" operator="equal">
      <formula>"Low"</formula>
    </cfRule>
    <cfRule type="cellIs" dxfId="152" priority="8" operator="equal">
      <formula>"Medium"</formula>
    </cfRule>
    <cfRule type="cellIs" dxfId="151" priority="9" operator="equal">
      <formula>"High"</formula>
    </cfRule>
  </conditionalFormatting>
  <conditionalFormatting sqref="C2:C12">
    <cfRule type="cellIs" dxfId="150" priority="4" operator="equal">
      <formula>"Low"</formula>
    </cfRule>
    <cfRule type="cellIs" dxfId="149" priority="5" operator="equal">
      <formula>"Medium"</formula>
    </cfRule>
    <cfRule type="cellIs" dxfId="14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E249BE32-CCC3-4925-AFF8-F0EF250A4C7B}">
            <xm:f>Lists!$C$4</xm:f>
            <x14:dxf>
              <font>
                <color auto="1"/>
              </font>
              <fill>
                <patternFill>
                  <bgColor rgb="FFFF3300"/>
                </patternFill>
              </fill>
            </x14:dxf>
          </x14:cfRule>
          <x14:cfRule type="cellIs" priority="2" operator="equal" id="{6E384231-54BA-4B57-9A23-7CA98FE2CD0F}">
            <xm:f>Lists!$C$3</xm:f>
            <x14:dxf>
              <font>
                <color auto="1"/>
              </font>
              <fill>
                <patternFill>
                  <bgColor rgb="FFFFC000"/>
                </patternFill>
              </fill>
            </x14:dxf>
          </x14:cfRule>
          <x14:cfRule type="cellIs" priority="3" operator="equal" id="{9CAA0CF1-A895-4DD2-9279-761628B809AA}">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03F337-C2FB-40AB-82F3-28E8D08DB953}">
          <x14:formula1>
            <xm:f>Lists!$C$2:$C$4</xm:f>
          </x14:formula1>
          <xm:sqref>D3:D12 D13:D50</xm:sqref>
        </x14:dataValidation>
        <x14:dataValidation type="list" allowBlank="1" showInputMessage="1" showErrorMessage="1" xr:uid="{7CF32DC5-9E94-4433-9458-BEF850214BD0}">
          <x14:formula1>
            <xm:f>Lists!$B$2:$B$4</xm:f>
          </x14:formula1>
          <xm:sqref>C2:C12 C13:C50</xm:sqref>
        </x14:dataValidation>
        <x14:dataValidation type="list" allowBlank="1" showInputMessage="1" showErrorMessage="1" xr:uid="{CB587238-3A58-4743-8D8F-186BCF390787}">
          <x14:formula1>
            <xm:f>Lists!$A$2:$A$4</xm:f>
          </x14:formula1>
          <xm:sqref>B2:B12 B13:B50</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A2EE7-0C64-4D5C-A5C5-02A53B128BDE}">
  <dimension ref="A1:H12"/>
  <sheetViews>
    <sheetView workbookViewId="0">
      <selection activeCell="A2" sqref="A2"/>
    </sheetView>
  </sheetViews>
  <sheetFormatPr defaultColWidth="9" defaultRowHeight="39.4" customHeight="1" x14ac:dyDescent="0.35"/>
  <cols>
    <col min="1" max="1" width="65.7265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106" customHeight="1" x14ac:dyDescent="0.35">
      <c r="A1" s="30" t="s">
        <v>36</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122</v>
      </c>
      <c r="B3" s="3"/>
      <c r="C3" s="3"/>
      <c r="D3" s="4"/>
      <c r="E3" s="35"/>
      <c r="F3" s="36"/>
      <c r="G3" s="44"/>
      <c r="H3" s="35"/>
    </row>
    <row r="4" spans="1:8" ht="39.4" customHeight="1" x14ac:dyDescent="0.35">
      <c r="A4" s="34" t="s">
        <v>123</v>
      </c>
      <c r="B4" s="3"/>
      <c r="C4" s="3"/>
      <c r="D4" s="4"/>
      <c r="E4" s="35"/>
      <c r="F4" s="36"/>
      <c r="G4" s="44"/>
      <c r="H4" s="69"/>
    </row>
    <row r="5" spans="1:8" ht="39.4" customHeight="1" x14ac:dyDescent="0.35">
      <c r="A5" s="34" t="s">
        <v>124</v>
      </c>
      <c r="B5" s="3"/>
      <c r="C5" s="3"/>
      <c r="D5" s="4"/>
      <c r="E5" s="35"/>
      <c r="F5" s="36"/>
      <c r="G5" s="44"/>
      <c r="H5" s="35"/>
    </row>
    <row r="6" spans="1:8" ht="39.4" customHeight="1" x14ac:dyDescent="0.35">
      <c r="A6" s="34" t="s">
        <v>125</v>
      </c>
      <c r="B6" s="3"/>
      <c r="C6" s="3"/>
      <c r="D6" s="4"/>
      <c r="E6" s="35"/>
      <c r="F6" s="36"/>
      <c r="G6" s="44"/>
      <c r="H6" s="69"/>
    </row>
    <row r="7" spans="1:8" ht="39.4" customHeight="1" x14ac:dyDescent="0.35">
      <c r="A7" s="34" t="s">
        <v>126</v>
      </c>
      <c r="B7" s="3"/>
      <c r="C7" s="3"/>
      <c r="D7" s="4"/>
      <c r="E7" s="35"/>
      <c r="F7" s="36"/>
      <c r="G7" s="44"/>
      <c r="H7" s="35"/>
    </row>
    <row r="8" spans="1:8" ht="39.4" customHeight="1" x14ac:dyDescent="0.35">
      <c r="A8" s="34" t="s">
        <v>127</v>
      </c>
      <c r="B8" s="3"/>
      <c r="C8" s="3"/>
      <c r="D8" s="4"/>
      <c r="E8" s="35"/>
      <c r="F8" s="36"/>
      <c r="G8" s="44"/>
      <c r="H8" s="69"/>
    </row>
    <row r="9" spans="1:8" ht="39.4" customHeight="1" x14ac:dyDescent="0.35">
      <c r="A9" s="34" t="s">
        <v>128</v>
      </c>
      <c r="B9" s="3"/>
      <c r="C9" s="3"/>
      <c r="D9" s="4"/>
      <c r="E9" s="35"/>
      <c r="F9" s="36"/>
      <c r="G9" s="44"/>
      <c r="H9" s="35"/>
    </row>
    <row r="10" spans="1:8" ht="39.4" customHeight="1" x14ac:dyDescent="0.35">
      <c r="A10" s="34" t="s">
        <v>129</v>
      </c>
      <c r="B10" s="3"/>
      <c r="C10" s="3"/>
      <c r="D10" s="4"/>
      <c r="E10" s="35"/>
      <c r="F10" s="36"/>
      <c r="G10" s="44"/>
      <c r="H10" s="69"/>
    </row>
    <row r="11" spans="1:8" ht="39.4" customHeight="1" x14ac:dyDescent="0.35">
      <c r="A11" s="34" t="s">
        <v>130</v>
      </c>
      <c r="B11" s="3"/>
      <c r="C11" s="3"/>
      <c r="D11" s="4"/>
      <c r="E11" s="35"/>
      <c r="F11" s="36"/>
      <c r="G11" s="44"/>
      <c r="H11" s="40"/>
    </row>
    <row r="12" spans="1:8" ht="39.4" customHeight="1" x14ac:dyDescent="0.35">
      <c r="A12" s="37" t="s">
        <v>131</v>
      </c>
      <c r="B12" s="38"/>
      <c r="C12" s="38"/>
      <c r="D12" s="39"/>
      <c r="E12" s="40"/>
      <c r="F12" s="41"/>
      <c r="G12" s="45"/>
      <c r="H12" s="69"/>
    </row>
  </sheetData>
  <conditionalFormatting sqref="B2:B12">
    <cfRule type="cellIs" dxfId="131" priority="7" operator="equal">
      <formula>"Low"</formula>
    </cfRule>
    <cfRule type="cellIs" dxfId="130" priority="8" operator="equal">
      <formula>"Medium"</formula>
    </cfRule>
    <cfRule type="cellIs" dxfId="129" priority="9" operator="equal">
      <formula>"High"</formula>
    </cfRule>
  </conditionalFormatting>
  <conditionalFormatting sqref="C2:C12">
    <cfRule type="cellIs" dxfId="128" priority="4" operator="equal">
      <formula>"Low"</formula>
    </cfRule>
    <cfRule type="cellIs" dxfId="127" priority="5" operator="equal">
      <formula>"Medium"</formula>
    </cfRule>
    <cfRule type="cellIs" dxfId="12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AA7FA0C4-64CA-45B7-BAB3-774CE8965341}">
            <xm:f>Lists!$C$4</xm:f>
            <x14:dxf>
              <font>
                <color auto="1"/>
              </font>
              <fill>
                <patternFill>
                  <bgColor rgb="FFFF3300"/>
                </patternFill>
              </fill>
            </x14:dxf>
          </x14:cfRule>
          <x14:cfRule type="cellIs" priority="2" operator="equal" id="{25A7B140-78DE-452A-94CA-6681D887A3DD}">
            <xm:f>Lists!$C$3</xm:f>
            <x14:dxf>
              <font>
                <color auto="1"/>
              </font>
              <fill>
                <patternFill>
                  <bgColor rgb="FFFFC000"/>
                </patternFill>
              </fill>
            </x14:dxf>
          </x14:cfRule>
          <x14:cfRule type="cellIs" priority="3" operator="equal" id="{0C6DF5E8-3F7F-46F7-908F-24DB215713B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97EA50B-BE5F-4CAD-B728-545B5F0D0330}">
          <x14:formula1>
            <xm:f>Lists!$A$2:$A$4</xm:f>
          </x14:formula1>
          <xm:sqref>B2:B50</xm:sqref>
        </x14:dataValidation>
        <x14:dataValidation type="list" allowBlank="1" showInputMessage="1" showErrorMessage="1" xr:uid="{3AB7AB86-8C3A-43DF-85EB-FB238D980055}">
          <x14:formula1>
            <xm:f>Lists!$B$2:$B$4</xm:f>
          </x14:formula1>
          <xm:sqref>C2:C50</xm:sqref>
        </x14:dataValidation>
        <x14:dataValidation type="list" allowBlank="1" showInputMessage="1" showErrorMessage="1" xr:uid="{D93314F9-D40F-4196-BB0E-8E23F925414B}">
          <x14:formula1>
            <xm:f>Lists!$C$2:$C$4</xm:f>
          </x14:formula1>
          <xm:sqref>D3:D50</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3DEEE-4330-4B53-ADC8-CCD37314BEAF}">
  <dimension ref="A1:H12"/>
  <sheetViews>
    <sheetView workbookViewId="0">
      <selection activeCell="A4" sqref="A4"/>
    </sheetView>
  </sheetViews>
  <sheetFormatPr defaultColWidth="9" defaultRowHeight="39.4"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61.5" customHeight="1" x14ac:dyDescent="0.35">
      <c r="A1" s="30" t="s">
        <v>191</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132</v>
      </c>
      <c r="B3" s="3"/>
      <c r="C3" s="3"/>
      <c r="D3" s="4"/>
      <c r="E3" s="35"/>
      <c r="F3" s="36"/>
      <c r="G3" s="44"/>
      <c r="H3" s="35"/>
    </row>
    <row r="4" spans="1:8" ht="39.4" customHeight="1" x14ac:dyDescent="0.35">
      <c r="A4" s="34" t="s">
        <v>133</v>
      </c>
      <c r="B4" s="3"/>
      <c r="C4" s="3"/>
      <c r="D4" s="4"/>
      <c r="E4" s="35"/>
      <c r="F4" s="36"/>
      <c r="G4" s="44"/>
      <c r="H4" s="69"/>
    </row>
    <row r="5" spans="1:8" ht="39.4" customHeight="1" x14ac:dyDescent="0.35">
      <c r="A5" s="34" t="s">
        <v>134</v>
      </c>
      <c r="B5" s="3"/>
      <c r="C5" s="3"/>
      <c r="D5" s="4"/>
      <c r="E5" s="35"/>
      <c r="F5" s="36"/>
      <c r="G5" s="44"/>
      <c r="H5" s="35"/>
    </row>
    <row r="6" spans="1:8" ht="39.4" customHeight="1" x14ac:dyDescent="0.35">
      <c r="A6" s="34" t="s">
        <v>135</v>
      </c>
      <c r="B6" s="3"/>
      <c r="C6" s="3"/>
      <c r="D6" s="4"/>
      <c r="E6" s="35"/>
      <c r="F6" s="36"/>
      <c r="G6" s="44"/>
      <c r="H6" s="69"/>
    </row>
    <row r="7" spans="1:8" ht="39.4" customHeight="1" x14ac:dyDescent="0.35">
      <c r="A7" s="34" t="s">
        <v>136</v>
      </c>
      <c r="B7" s="3"/>
      <c r="C7" s="3"/>
      <c r="D7" s="4"/>
      <c r="E7" s="35"/>
      <c r="F7" s="36"/>
      <c r="G7" s="44"/>
      <c r="H7" s="35"/>
    </row>
    <row r="8" spans="1:8" ht="39.4" customHeight="1" x14ac:dyDescent="0.35">
      <c r="A8" s="34" t="s">
        <v>137</v>
      </c>
      <c r="B8" s="3"/>
      <c r="C8" s="3"/>
      <c r="D8" s="4"/>
      <c r="E8" s="35"/>
      <c r="F8" s="36"/>
      <c r="G8" s="44"/>
      <c r="H8" s="69"/>
    </row>
    <row r="9" spans="1:8" ht="39.4" customHeight="1" x14ac:dyDescent="0.35">
      <c r="A9" s="34" t="s">
        <v>138</v>
      </c>
      <c r="B9" s="3"/>
      <c r="C9" s="3"/>
      <c r="D9" s="4"/>
      <c r="E9" s="35"/>
      <c r="F9" s="36"/>
      <c r="G9" s="44"/>
      <c r="H9" s="35"/>
    </row>
    <row r="10" spans="1:8" ht="39.4" customHeight="1" x14ac:dyDescent="0.35">
      <c r="A10" s="34" t="s">
        <v>139</v>
      </c>
      <c r="B10" s="3"/>
      <c r="C10" s="3"/>
      <c r="D10" s="4"/>
      <c r="E10" s="35"/>
      <c r="F10" s="36"/>
      <c r="G10" s="44"/>
      <c r="H10" s="69"/>
    </row>
    <row r="11" spans="1:8" ht="39.4" customHeight="1" x14ac:dyDescent="0.35">
      <c r="A11" s="34" t="s">
        <v>140</v>
      </c>
      <c r="B11" s="3"/>
      <c r="C11" s="3"/>
      <c r="D11" s="4"/>
      <c r="E11" s="35"/>
      <c r="F11" s="36"/>
      <c r="G11" s="44"/>
      <c r="H11" s="40"/>
    </row>
    <row r="12" spans="1:8" ht="39.4" customHeight="1" x14ac:dyDescent="0.35">
      <c r="A12" s="37" t="s">
        <v>141</v>
      </c>
      <c r="B12" s="38"/>
      <c r="C12" s="38"/>
      <c r="D12" s="39"/>
      <c r="E12" s="40"/>
      <c r="F12" s="41"/>
      <c r="G12" s="45"/>
      <c r="H12" s="69"/>
    </row>
  </sheetData>
  <conditionalFormatting sqref="B2:B12">
    <cfRule type="cellIs" dxfId="109" priority="7" operator="equal">
      <formula>"Low"</formula>
    </cfRule>
    <cfRule type="cellIs" dxfId="108" priority="8" operator="equal">
      <formula>"Medium"</formula>
    </cfRule>
    <cfRule type="cellIs" dxfId="107" priority="9" operator="equal">
      <formula>"High"</formula>
    </cfRule>
  </conditionalFormatting>
  <conditionalFormatting sqref="C2:C12">
    <cfRule type="cellIs" dxfId="106" priority="4" operator="equal">
      <formula>"Low"</formula>
    </cfRule>
    <cfRule type="cellIs" dxfId="105" priority="5" operator="equal">
      <formula>"Medium"</formula>
    </cfRule>
    <cfRule type="cellIs" dxfId="10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94E6AFE-B4BD-433F-AC69-935985340862}">
            <xm:f>Lists!$C$4</xm:f>
            <x14:dxf>
              <font>
                <color auto="1"/>
              </font>
              <fill>
                <patternFill>
                  <bgColor rgb="FFFF3300"/>
                </patternFill>
              </fill>
            </x14:dxf>
          </x14:cfRule>
          <x14:cfRule type="cellIs" priority="2" operator="equal" id="{E0192269-9F8A-4273-8194-C17F64E93B1D}">
            <xm:f>Lists!$C$3</xm:f>
            <x14:dxf>
              <font>
                <color auto="1"/>
              </font>
              <fill>
                <patternFill>
                  <bgColor rgb="FFFFC000"/>
                </patternFill>
              </fill>
            </x14:dxf>
          </x14:cfRule>
          <x14:cfRule type="cellIs" priority="3" operator="equal" id="{CF570B1E-FAF9-49EA-99C9-336EE3A339FD}">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9C2DB249-203E-4EA6-9A77-635D8D9B2521}">
          <x14:formula1>
            <xm:f>Lists!$C$2:$C$4</xm:f>
          </x14:formula1>
          <xm:sqref>D3:D50</xm:sqref>
        </x14:dataValidation>
        <x14:dataValidation type="list" allowBlank="1" showInputMessage="1" showErrorMessage="1" xr:uid="{777F2A66-EABB-4000-B116-2580357191C0}">
          <x14:formula1>
            <xm:f>Lists!$B$2:$B$4</xm:f>
          </x14:formula1>
          <xm:sqref>C2:C50</xm:sqref>
        </x14:dataValidation>
        <x14:dataValidation type="list" allowBlank="1" showInputMessage="1" showErrorMessage="1" xr:uid="{6CED29C6-D1CB-497A-A6A8-0500C656A80D}">
          <x14:formula1>
            <xm:f>Lists!$A$2:$A$4</xm:f>
          </x14:formula1>
          <xm:sqref>B2:B50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9AAD5-3D7F-482B-AC77-662EF4D0E50D}">
  <dimension ref="A1:H12"/>
  <sheetViews>
    <sheetView workbookViewId="0">
      <selection activeCell="A3" sqref="A3"/>
    </sheetView>
  </sheetViews>
  <sheetFormatPr defaultColWidth="9" defaultRowHeight="39.4"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35">
      <c r="A1" s="30" t="s">
        <v>192</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142</v>
      </c>
      <c r="B3" s="3"/>
      <c r="C3" s="3"/>
      <c r="D3" s="4"/>
      <c r="E3" s="35"/>
      <c r="F3" s="36"/>
      <c r="G3" s="44"/>
      <c r="H3" s="35"/>
    </row>
    <row r="4" spans="1:8" ht="39.4" customHeight="1" x14ac:dyDescent="0.35">
      <c r="A4" s="34" t="s">
        <v>143</v>
      </c>
      <c r="B4" s="3"/>
      <c r="C4" s="3"/>
      <c r="D4" s="4"/>
      <c r="E4" s="35"/>
      <c r="F4" s="36"/>
      <c r="G4" s="44"/>
      <c r="H4" s="69"/>
    </row>
    <row r="5" spans="1:8" ht="39.4" customHeight="1" x14ac:dyDescent="0.35">
      <c r="A5" s="34" t="s">
        <v>144</v>
      </c>
      <c r="B5" s="3"/>
      <c r="C5" s="3"/>
      <c r="D5" s="4"/>
      <c r="E5" s="35"/>
      <c r="F5" s="36"/>
      <c r="G5" s="44"/>
      <c r="H5" s="35"/>
    </row>
    <row r="6" spans="1:8" ht="39.4" customHeight="1" x14ac:dyDescent="0.35">
      <c r="A6" s="34" t="s">
        <v>145</v>
      </c>
      <c r="B6" s="3"/>
      <c r="C6" s="3"/>
      <c r="D6" s="4"/>
      <c r="E6" s="35"/>
      <c r="F6" s="36"/>
      <c r="G6" s="44"/>
      <c r="H6" s="69"/>
    </row>
    <row r="7" spans="1:8" ht="39.4" customHeight="1" x14ac:dyDescent="0.35">
      <c r="A7" s="34" t="s">
        <v>146</v>
      </c>
      <c r="B7" s="3"/>
      <c r="C7" s="3"/>
      <c r="D7" s="4"/>
      <c r="E7" s="35"/>
      <c r="F7" s="36"/>
      <c r="G7" s="44"/>
      <c r="H7" s="35"/>
    </row>
    <row r="8" spans="1:8" ht="39.4" customHeight="1" x14ac:dyDescent="0.35">
      <c r="A8" s="34" t="s">
        <v>147</v>
      </c>
      <c r="B8" s="3"/>
      <c r="C8" s="3"/>
      <c r="D8" s="4"/>
      <c r="E8" s="35"/>
      <c r="F8" s="36"/>
      <c r="G8" s="44"/>
      <c r="H8" s="69"/>
    </row>
    <row r="9" spans="1:8" ht="39.4" customHeight="1" x14ac:dyDescent="0.35">
      <c r="A9" s="34" t="s">
        <v>148</v>
      </c>
      <c r="B9" s="3"/>
      <c r="C9" s="3"/>
      <c r="D9" s="4"/>
      <c r="E9" s="35"/>
      <c r="F9" s="36"/>
      <c r="G9" s="44"/>
      <c r="H9" s="35"/>
    </row>
    <row r="10" spans="1:8" ht="39.4" customHeight="1" x14ac:dyDescent="0.35">
      <c r="A10" s="34" t="s">
        <v>149</v>
      </c>
      <c r="B10" s="3"/>
      <c r="C10" s="3"/>
      <c r="D10" s="4"/>
      <c r="E10" s="35"/>
      <c r="F10" s="36"/>
      <c r="G10" s="44"/>
      <c r="H10" s="69"/>
    </row>
    <row r="11" spans="1:8" ht="39.4" customHeight="1" x14ac:dyDescent="0.35">
      <c r="A11" s="34" t="s">
        <v>150</v>
      </c>
      <c r="B11" s="3"/>
      <c r="C11" s="3"/>
      <c r="D11" s="4"/>
      <c r="E11" s="35"/>
      <c r="F11" s="36"/>
      <c r="G11" s="44"/>
      <c r="H11" s="40"/>
    </row>
    <row r="12" spans="1:8" ht="39.4" customHeight="1" x14ac:dyDescent="0.35">
      <c r="A12" s="37" t="s">
        <v>151</v>
      </c>
      <c r="B12" s="38"/>
      <c r="C12" s="38"/>
      <c r="D12" s="39"/>
      <c r="E12" s="40"/>
      <c r="F12" s="41"/>
      <c r="G12" s="45"/>
      <c r="H12" s="69"/>
    </row>
  </sheetData>
  <conditionalFormatting sqref="B2:B12">
    <cfRule type="cellIs" dxfId="87" priority="7" operator="equal">
      <formula>"Low"</formula>
    </cfRule>
    <cfRule type="cellIs" dxfId="86" priority="8" operator="equal">
      <formula>"Medium"</formula>
    </cfRule>
    <cfRule type="cellIs" dxfId="85" priority="9" operator="equal">
      <formula>"High"</formula>
    </cfRule>
  </conditionalFormatting>
  <conditionalFormatting sqref="C2:C12">
    <cfRule type="cellIs" dxfId="84" priority="4" operator="equal">
      <formula>"Low"</formula>
    </cfRule>
    <cfRule type="cellIs" dxfId="83" priority="5" operator="equal">
      <formula>"Medium"</formula>
    </cfRule>
    <cfRule type="cellIs" dxfId="8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E25586F9-CAA1-4445-880B-751B584E93CE}">
            <xm:f>Lists!$C$4</xm:f>
            <x14:dxf>
              <font>
                <color auto="1"/>
              </font>
              <fill>
                <patternFill>
                  <bgColor rgb="FFFF3300"/>
                </patternFill>
              </fill>
            </x14:dxf>
          </x14:cfRule>
          <x14:cfRule type="cellIs" priority="2" operator="equal" id="{C84EA5CD-591D-431E-B973-92792FA85B8B}">
            <xm:f>Lists!$C$3</xm:f>
            <x14:dxf>
              <font>
                <color auto="1"/>
              </font>
              <fill>
                <patternFill>
                  <bgColor rgb="FFFFC000"/>
                </patternFill>
              </fill>
            </x14:dxf>
          </x14:cfRule>
          <x14:cfRule type="cellIs" priority="3" operator="equal" id="{AC3899B8-D606-407F-9D3E-17A5D3A8CF0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CC9D385B-5277-4188-8149-3A6DBAEEDC11}">
          <x14:formula1>
            <xm:f>Lists!$A$2:$A$4</xm:f>
          </x14:formula1>
          <xm:sqref>B2:B50</xm:sqref>
        </x14:dataValidation>
        <x14:dataValidation type="list" allowBlank="1" showInputMessage="1" showErrorMessage="1" xr:uid="{A1685684-609C-4FDA-BD18-FC32FA57137B}">
          <x14:formula1>
            <xm:f>Lists!$B$2:$B$4</xm:f>
          </x14:formula1>
          <xm:sqref>C2:C50</xm:sqref>
        </x14:dataValidation>
        <x14:dataValidation type="list" allowBlank="1" showInputMessage="1" showErrorMessage="1" xr:uid="{245DFD4D-70F5-4110-89A7-549743973AC8}">
          <x14:formula1>
            <xm:f>Lists!$C$2:$C$4</xm:f>
          </x14:formula1>
          <xm:sqref>D3:D50</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9F23D-107C-4F00-B981-EB649FDE9444}">
  <dimension ref="A1:H12"/>
  <sheetViews>
    <sheetView workbookViewId="0">
      <selection activeCell="A4" sqref="A4"/>
    </sheetView>
  </sheetViews>
  <sheetFormatPr defaultColWidth="9" defaultRowHeight="39.4"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35">
      <c r="A1" s="30" t="s">
        <v>193</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152</v>
      </c>
      <c r="B3" s="3"/>
      <c r="C3" s="3"/>
      <c r="D3" s="4"/>
      <c r="E3" s="35"/>
      <c r="F3" s="36"/>
      <c r="G3" s="44"/>
      <c r="H3" s="35"/>
    </row>
    <row r="4" spans="1:8" ht="39.4" customHeight="1" x14ac:dyDescent="0.35">
      <c r="A4" s="34" t="s">
        <v>153</v>
      </c>
      <c r="B4" s="3"/>
      <c r="C4" s="3"/>
      <c r="D4" s="4"/>
      <c r="E4" s="35"/>
      <c r="F4" s="36"/>
      <c r="G4" s="44"/>
      <c r="H4" s="69"/>
    </row>
    <row r="5" spans="1:8" ht="39.4" customHeight="1" x14ac:dyDescent="0.35">
      <c r="A5" s="34" t="s">
        <v>154</v>
      </c>
      <c r="B5" s="3"/>
      <c r="C5" s="3"/>
      <c r="D5" s="4"/>
      <c r="E5" s="35"/>
      <c r="F5" s="36"/>
      <c r="G5" s="44"/>
      <c r="H5" s="35"/>
    </row>
    <row r="6" spans="1:8" ht="39.4" customHeight="1" x14ac:dyDescent="0.35">
      <c r="A6" s="34" t="s">
        <v>155</v>
      </c>
      <c r="B6" s="3"/>
      <c r="C6" s="3"/>
      <c r="D6" s="4"/>
      <c r="E6" s="35"/>
      <c r="F6" s="36"/>
      <c r="G6" s="44"/>
      <c r="H6" s="69"/>
    </row>
    <row r="7" spans="1:8" ht="39.4" customHeight="1" x14ac:dyDescent="0.35">
      <c r="A7" s="34" t="s">
        <v>156</v>
      </c>
      <c r="B7" s="3"/>
      <c r="C7" s="3"/>
      <c r="D7" s="4"/>
      <c r="E7" s="35"/>
      <c r="F7" s="36"/>
      <c r="G7" s="44"/>
      <c r="H7" s="35"/>
    </row>
    <row r="8" spans="1:8" ht="39.4" customHeight="1" x14ac:dyDescent="0.35">
      <c r="A8" s="34" t="s">
        <v>157</v>
      </c>
      <c r="B8" s="3"/>
      <c r="C8" s="3"/>
      <c r="D8" s="4"/>
      <c r="E8" s="35"/>
      <c r="F8" s="36"/>
      <c r="G8" s="44"/>
      <c r="H8" s="69"/>
    </row>
    <row r="9" spans="1:8" ht="39.4" customHeight="1" x14ac:dyDescent="0.35">
      <c r="A9" s="34" t="s">
        <v>158</v>
      </c>
      <c r="B9" s="3"/>
      <c r="C9" s="3"/>
      <c r="D9" s="4"/>
      <c r="E9" s="35"/>
      <c r="F9" s="36"/>
      <c r="G9" s="44"/>
      <c r="H9" s="35"/>
    </row>
    <row r="10" spans="1:8" ht="39.4" customHeight="1" x14ac:dyDescent="0.35">
      <c r="A10" s="34" t="s">
        <v>159</v>
      </c>
      <c r="B10" s="3"/>
      <c r="C10" s="3"/>
      <c r="D10" s="4"/>
      <c r="E10" s="35"/>
      <c r="F10" s="36"/>
      <c r="G10" s="44"/>
      <c r="H10" s="69"/>
    </row>
    <row r="11" spans="1:8" ht="39.4" customHeight="1" x14ac:dyDescent="0.35">
      <c r="A11" s="34" t="s">
        <v>160</v>
      </c>
      <c r="B11" s="3"/>
      <c r="C11" s="3"/>
      <c r="D11" s="4"/>
      <c r="E11" s="35"/>
      <c r="F11" s="36"/>
      <c r="G11" s="44"/>
      <c r="H11" s="40"/>
    </row>
    <row r="12" spans="1:8" ht="39.4" customHeight="1" x14ac:dyDescent="0.35">
      <c r="A12" s="37" t="s">
        <v>161</v>
      </c>
      <c r="B12" s="38"/>
      <c r="C12" s="38"/>
      <c r="D12" s="39"/>
      <c r="E12" s="40"/>
      <c r="F12" s="41"/>
      <c r="G12" s="45"/>
      <c r="H12" s="69"/>
    </row>
  </sheetData>
  <conditionalFormatting sqref="B2:B12">
    <cfRule type="cellIs" dxfId="65" priority="7" operator="equal">
      <formula>"Low"</formula>
    </cfRule>
    <cfRule type="cellIs" dxfId="64" priority="8" operator="equal">
      <formula>"Medium"</formula>
    </cfRule>
    <cfRule type="cellIs" dxfId="63" priority="9" operator="equal">
      <formula>"High"</formula>
    </cfRule>
  </conditionalFormatting>
  <conditionalFormatting sqref="C2:C12">
    <cfRule type="cellIs" dxfId="62" priority="4" operator="equal">
      <formula>"Low"</formula>
    </cfRule>
    <cfRule type="cellIs" dxfId="61" priority="5" operator="equal">
      <formula>"Medium"</formula>
    </cfRule>
    <cfRule type="cellIs" dxfId="60"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A0B6CAAB-6ECE-4376-B036-E12192B2E3B1}">
            <xm:f>Lists!$C$4</xm:f>
            <x14:dxf>
              <font>
                <color auto="1"/>
              </font>
              <fill>
                <patternFill>
                  <bgColor rgb="FFFF3300"/>
                </patternFill>
              </fill>
            </x14:dxf>
          </x14:cfRule>
          <x14:cfRule type="cellIs" priority="2" operator="equal" id="{EF6BB6C2-FB8E-48DF-B702-1055EC82BEA3}">
            <xm:f>Lists!$C$3</xm:f>
            <x14:dxf>
              <font>
                <color auto="1"/>
              </font>
              <fill>
                <patternFill>
                  <bgColor rgb="FFFFC000"/>
                </patternFill>
              </fill>
            </x14:dxf>
          </x14:cfRule>
          <x14:cfRule type="cellIs" priority="3" operator="equal" id="{795B69FA-9696-41CA-AF8B-C3614C4E35F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D57A2BA8-B9E6-4962-8816-4B0ED65F449F}">
          <x14:formula1>
            <xm:f>Lists!$C$2:$C$4</xm:f>
          </x14:formula1>
          <xm:sqref>D3:D50</xm:sqref>
        </x14:dataValidation>
        <x14:dataValidation type="list" allowBlank="1" showInputMessage="1" showErrorMessage="1" xr:uid="{BD5011A2-D664-4F19-B70C-E898907598B0}">
          <x14:formula1>
            <xm:f>Lists!$B$2:$B$4</xm:f>
          </x14:formula1>
          <xm:sqref>C2:C50</xm:sqref>
        </x14:dataValidation>
        <x14:dataValidation type="list" allowBlank="1" showInputMessage="1" showErrorMessage="1" xr:uid="{21BD6A11-68F1-4246-84E0-BE8F7A569344}">
          <x14:formula1>
            <xm:f>Lists!$A$2:$A$4</xm:f>
          </x14:formula1>
          <xm:sqref>B2:B50</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75CA3-6C45-44A3-8C39-A27FA4406C6B}">
  <dimension ref="A1:H12"/>
  <sheetViews>
    <sheetView workbookViewId="0">
      <selection activeCell="A5" sqref="A5"/>
    </sheetView>
  </sheetViews>
  <sheetFormatPr defaultColWidth="9" defaultRowHeight="39.4"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35">
      <c r="A1" s="30" t="s">
        <v>194</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162</v>
      </c>
      <c r="B3" s="3"/>
      <c r="C3" s="3"/>
      <c r="D3" s="4"/>
      <c r="E3" s="35"/>
      <c r="F3" s="36"/>
      <c r="G3" s="44"/>
      <c r="H3" s="35"/>
    </row>
    <row r="4" spans="1:8" ht="39.4" customHeight="1" x14ac:dyDescent="0.35">
      <c r="A4" s="34" t="s">
        <v>163</v>
      </c>
      <c r="B4" s="3"/>
      <c r="C4" s="3"/>
      <c r="D4" s="4"/>
      <c r="E4" s="35"/>
      <c r="F4" s="36"/>
      <c r="G4" s="44"/>
      <c r="H4" s="69"/>
    </row>
    <row r="5" spans="1:8" ht="39.4" customHeight="1" x14ac:dyDescent="0.35">
      <c r="A5" s="34" t="s">
        <v>164</v>
      </c>
      <c r="B5" s="3"/>
      <c r="C5" s="3"/>
      <c r="D5" s="4"/>
      <c r="E5" s="35"/>
      <c r="F5" s="36"/>
      <c r="G5" s="44"/>
      <c r="H5" s="35"/>
    </row>
    <row r="6" spans="1:8" ht="39.4" customHeight="1" x14ac:dyDescent="0.35">
      <c r="A6" s="34" t="s">
        <v>165</v>
      </c>
      <c r="B6" s="3"/>
      <c r="C6" s="3"/>
      <c r="D6" s="4"/>
      <c r="E6" s="35"/>
      <c r="F6" s="36"/>
      <c r="G6" s="44"/>
      <c r="H6" s="69"/>
    </row>
    <row r="7" spans="1:8" ht="39.4" customHeight="1" x14ac:dyDescent="0.35">
      <c r="A7" s="34" t="s">
        <v>166</v>
      </c>
      <c r="B7" s="3"/>
      <c r="C7" s="3"/>
      <c r="D7" s="4"/>
      <c r="E7" s="35"/>
      <c r="F7" s="36"/>
      <c r="G7" s="44"/>
      <c r="H7" s="35"/>
    </row>
    <row r="8" spans="1:8" ht="39.4" customHeight="1" x14ac:dyDescent="0.35">
      <c r="A8" s="34" t="s">
        <v>167</v>
      </c>
      <c r="B8" s="3"/>
      <c r="C8" s="3"/>
      <c r="D8" s="4"/>
      <c r="E8" s="35"/>
      <c r="F8" s="36"/>
      <c r="G8" s="44"/>
      <c r="H8" s="69"/>
    </row>
    <row r="9" spans="1:8" ht="39.4" customHeight="1" x14ac:dyDescent="0.35">
      <c r="A9" s="34" t="s">
        <v>168</v>
      </c>
      <c r="B9" s="3"/>
      <c r="C9" s="3"/>
      <c r="D9" s="4"/>
      <c r="E9" s="35"/>
      <c r="F9" s="36"/>
      <c r="G9" s="44"/>
      <c r="H9" s="35"/>
    </row>
    <row r="10" spans="1:8" ht="39.4" customHeight="1" x14ac:dyDescent="0.35">
      <c r="A10" s="34" t="s">
        <v>169</v>
      </c>
      <c r="B10" s="3"/>
      <c r="C10" s="3"/>
      <c r="D10" s="4"/>
      <c r="E10" s="35"/>
      <c r="F10" s="36"/>
      <c r="G10" s="44"/>
      <c r="H10" s="69"/>
    </row>
    <row r="11" spans="1:8" ht="39.4" customHeight="1" x14ac:dyDescent="0.35">
      <c r="A11" s="34" t="s">
        <v>170</v>
      </c>
      <c r="B11" s="3"/>
      <c r="C11" s="3"/>
      <c r="D11" s="4"/>
      <c r="E11" s="35"/>
      <c r="F11" s="36"/>
      <c r="G11" s="44"/>
      <c r="H11" s="40"/>
    </row>
    <row r="12" spans="1:8" ht="39.4" customHeight="1" x14ac:dyDescent="0.35">
      <c r="A12" s="37" t="s">
        <v>171</v>
      </c>
      <c r="B12" s="38"/>
      <c r="C12" s="38"/>
      <c r="D12" s="39"/>
      <c r="E12" s="40"/>
      <c r="F12" s="41"/>
      <c r="G12" s="45"/>
      <c r="H12" s="69"/>
    </row>
  </sheetData>
  <conditionalFormatting sqref="B2:B12">
    <cfRule type="cellIs" dxfId="43" priority="7" operator="equal">
      <formula>"Low"</formula>
    </cfRule>
    <cfRule type="cellIs" dxfId="42" priority="8" operator="equal">
      <formula>"Medium"</formula>
    </cfRule>
    <cfRule type="cellIs" dxfId="41" priority="9" operator="equal">
      <formula>"High"</formula>
    </cfRule>
  </conditionalFormatting>
  <conditionalFormatting sqref="C2:C12">
    <cfRule type="cellIs" dxfId="40" priority="4" operator="equal">
      <formula>"Low"</formula>
    </cfRule>
    <cfRule type="cellIs" dxfId="39" priority="5" operator="equal">
      <formula>"Medium"</formula>
    </cfRule>
    <cfRule type="cellIs" dxfId="38"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B099D0FF-B47D-48EC-9981-0B66566EA7F2}">
            <xm:f>Lists!$C$4</xm:f>
            <x14:dxf>
              <font>
                <color auto="1"/>
              </font>
              <fill>
                <patternFill>
                  <bgColor rgb="FFFF3300"/>
                </patternFill>
              </fill>
            </x14:dxf>
          </x14:cfRule>
          <x14:cfRule type="cellIs" priority="2" operator="equal" id="{E84D39E1-FEE9-4A46-86A5-C225D46E9D96}">
            <xm:f>Lists!$C$3</xm:f>
            <x14:dxf>
              <font>
                <color auto="1"/>
              </font>
              <fill>
                <patternFill>
                  <bgColor rgb="FFFFC000"/>
                </patternFill>
              </fill>
            </x14:dxf>
          </x14:cfRule>
          <x14:cfRule type="cellIs" priority="3" operator="equal" id="{144BC576-ADFD-4C99-B9E2-356DBE15DB25}">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C57A056-7804-4B99-B82A-2CBF62D85333}">
          <x14:formula1>
            <xm:f>Lists!$A$2:$A$4</xm:f>
          </x14:formula1>
          <xm:sqref>B2:B50</xm:sqref>
        </x14:dataValidation>
        <x14:dataValidation type="list" allowBlank="1" showInputMessage="1" showErrorMessage="1" xr:uid="{14A211B0-2438-4E45-A40B-FFDD0C38E26C}">
          <x14:formula1>
            <xm:f>Lists!$B$2:$B$4</xm:f>
          </x14:formula1>
          <xm:sqref>C2:C50</xm:sqref>
        </x14:dataValidation>
        <x14:dataValidation type="list" allowBlank="1" showInputMessage="1" showErrorMessage="1" xr:uid="{0EE50A76-7086-4D34-BAEC-8D8A09DE0258}">
          <x14:formula1>
            <xm:f>Lists!$C$2:$C$4</xm:f>
          </x14:formula1>
          <xm:sqref>D3:D50</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CEEEC-5CEE-4BF7-85FE-3AF619F94344}">
  <dimension ref="A1:H12"/>
  <sheetViews>
    <sheetView workbookViewId="0">
      <selection activeCell="A7" sqref="A7"/>
    </sheetView>
  </sheetViews>
  <sheetFormatPr defaultColWidth="9" defaultRowHeight="39.4" customHeight="1" x14ac:dyDescent="0.35"/>
  <cols>
    <col min="1" max="1" width="61.63281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85" customHeight="1" x14ac:dyDescent="0.35">
      <c r="A1" s="30" t="s">
        <v>36</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172</v>
      </c>
      <c r="B3" s="3"/>
      <c r="C3" s="3"/>
      <c r="D3" s="4"/>
      <c r="E3" s="35"/>
      <c r="F3" s="36"/>
      <c r="G3" s="44"/>
      <c r="H3" s="35"/>
    </row>
    <row r="4" spans="1:8" ht="39.4" customHeight="1" x14ac:dyDescent="0.35">
      <c r="A4" s="34" t="s">
        <v>173</v>
      </c>
      <c r="B4" s="3"/>
      <c r="C4" s="3"/>
      <c r="D4" s="4"/>
      <c r="E4" s="35"/>
      <c r="F4" s="36"/>
      <c r="G4" s="44"/>
      <c r="H4" s="69"/>
    </row>
    <row r="5" spans="1:8" ht="39.4" customHeight="1" x14ac:dyDescent="0.35">
      <c r="A5" s="34" t="s">
        <v>174</v>
      </c>
      <c r="B5" s="3"/>
      <c r="C5" s="3"/>
      <c r="D5" s="4"/>
      <c r="E5" s="35"/>
      <c r="F5" s="36"/>
      <c r="G5" s="44"/>
      <c r="H5" s="35"/>
    </row>
    <row r="6" spans="1:8" ht="39.4" customHeight="1" x14ac:dyDescent="0.35">
      <c r="A6" s="34" t="s">
        <v>175</v>
      </c>
      <c r="B6" s="3"/>
      <c r="C6" s="3"/>
      <c r="D6" s="4"/>
      <c r="E6" s="35"/>
      <c r="F6" s="36"/>
      <c r="G6" s="44"/>
      <c r="H6" s="69"/>
    </row>
    <row r="7" spans="1:8" ht="39.4" customHeight="1" x14ac:dyDescent="0.35">
      <c r="A7" s="34" t="s">
        <v>176</v>
      </c>
      <c r="B7" s="3"/>
      <c r="C7" s="3"/>
      <c r="D7" s="4"/>
      <c r="E7" s="35"/>
      <c r="F7" s="36"/>
      <c r="G7" s="44"/>
      <c r="H7" s="35"/>
    </row>
    <row r="8" spans="1:8" ht="39.4" customHeight="1" x14ac:dyDescent="0.35">
      <c r="A8" s="34" t="s">
        <v>177</v>
      </c>
      <c r="B8" s="3"/>
      <c r="C8" s="3"/>
      <c r="D8" s="4"/>
      <c r="E8" s="35"/>
      <c r="F8" s="36"/>
      <c r="G8" s="44"/>
      <c r="H8" s="69"/>
    </row>
    <row r="9" spans="1:8" ht="39.4" customHeight="1" x14ac:dyDescent="0.35">
      <c r="A9" s="34" t="s">
        <v>178</v>
      </c>
      <c r="B9" s="3"/>
      <c r="C9" s="3"/>
      <c r="D9" s="4"/>
      <c r="E9" s="35"/>
      <c r="F9" s="36"/>
      <c r="G9" s="44"/>
      <c r="H9" s="35"/>
    </row>
    <row r="10" spans="1:8" ht="39.4" customHeight="1" x14ac:dyDescent="0.35">
      <c r="A10" s="34" t="s">
        <v>179</v>
      </c>
      <c r="B10" s="3"/>
      <c r="C10" s="3"/>
      <c r="D10" s="4"/>
      <c r="E10" s="35"/>
      <c r="F10" s="36"/>
      <c r="G10" s="44"/>
      <c r="H10" s="69"/>
    </row>
    <row r="11" spans="1:8" ht="39.4" customHeight="1" x14ac:dyDescent="0.35">
      <c r="A11" s="34" t="s">
        <v>180</v>
      </c>
      <c r="B11" s="3"/>
      <c r="C11" s="3"/>
      <c r="D11" s="4"/>
      <c r="E11" s="35"/>
      <c r="F11" s="36"/>
      <c r="G11" s="44"/>
      <c r="H11" s="40"/>
    </row>
    <row r="12" spans="1:8" ht="39.4" customHeight="1" x14ac:dyDescent="0.35">
      <c r="A12" s="37" t="s">
        <v>181</v>
      </c>
      <c r="B12" s="38"/>
      <c r="C12" s="38"/>
      <c r="D12" s="39"/>
      <c r="E12" s="40"/>
      <c r="F12" s="41"/>
      <c r="G12" s="45"/>
      <c r="H12" s="69"/>
    </row>
  </sheetData>
  <conditionalFormatting sqref="B2:B12">
    <cfRule type="cellIs" dxfId="21" priority="7" operator="equal">
      <formula>"Low"</formula>
    </cfRule>
    <cfRule type="cellIs" dxfId="20" priority="8" operator="equal">
      <formula>"Medium"</formula>
    </cfRule>
    <cfRule type="cellIs" dxfId="19" priority="9" operator="equal">
      <formula>"High"</formula>
    </cfRule>
  </conditionalFormatting>
  <conditionalFormatting sqref="C2:C12">
    <cfRule type="cellIs" dxfId="18" priority="4" operator="equal">
      <formula>"Low"</formula>
    </cfRule>
    <cfRule type="cellIs" dxfId="17" priority="5" operator="equal">
      <formula>"Medium"</formula>
    </cfRule>
    <cfRule type="cellIs" dxfId="1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6EFA8594-E921-4948-AA30-BE3E0A0ADE72}">
            <xm:f>Lists!$C$4</xm:f>
            <x14:dxf>
              <font>
                <color auto="1"/>
              </font>
              <fill>
                <patternFill>
                  <bgColor rgb="FFFF3300"/>
                </patternFill>
              </fill>
            </x14:dxf>
          </x14:cfRule>
          <x14:cfRule type="cellIs" priority="2" operator="equal" id="{76CCD267-4F40-40A3-8787-64DDC4D5AC89}">
            <xm:f>Lists!$C$3</xm:f>
            <x14:dxf>
              <font>
                <color auto="1"/>
              </font>
              <fill>
                <patternFill>
                  <bgColor rgb="FFFFC000"/>
                </patternFill>
              </fill>
            </x14:dxf>
          </x14:cfRule>
          <x14:cfRule type="cellIs" priority="3" operator="equal" id="{5B5048A5-2C85-460D-B178-8EED616A0CC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EE225A18-7A70-4EDA-9126-C33BE0183063}">
          <x14:formula1>
            <xm:f>Lists!$C$2:$C$4</xm:f>
          </x14:formula1>
          <xm:sqref>D3:D50</xm:sqref>
        </x14:dataValidation>
        <x14:dataValidation type="list" allowBlank="1" showInputMessage="1" showErrorMessage="1" xr:uid="{81BF4CFE-45AA-4E91-AF99-3E18A01AC31B}">
          <x14:formula1>
            <xm:f>Lists!$B$2:$B$4</xm:f>
          </x14:formula1>
          <xm:sqref>C2:C50</xm:sqref>
        </x14:dataValidation>
        <x14:dataValidation type="list" allowBlank="1" showInputMessage="1" showErrorMessage="1" xr:uid="{361555BC-2DB0-4039-BCA0-6428F1FD93CD}">
          <x14:formula1>
            <xm:f>Lists!$A$2:$A$4</xm:f>
          </x14:formula1>
          <xm:sqref>B2:B50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84F68-EC5C-4D2A-94C7-582ACBA06F91}">
  <sheetPr>
    <tabColor rgb="FFFF0000"/>
  </sheetPr>
  <dimension ref="A2:L27"/>
  <sheetViews>
    <sheetView showGridLines="0" topLeftCell="A19" zoomScale="90" zoomScaleNormal="90" workbookViewId="0">
      <selection activeCell="B12" sqref="B12"/>
    </sheetView>
  </sheetViews>
  <sheetFormatPr defaultColWidth="9" defaultRowHeight="18" customHeight="1" x14ac:dyDescent="0.35"/>
  <cols>
    <col min="1" max="1" width="9" style="2"/>
    <col min="2" max="2" width="53.54296875" style="2" customWidth="1"/>
    <col min="3" max="11" width="8.7265625" style="2" customWidth="1"/>
    <col min="12" max="16384" width="9" style="2"/>
  </cols>
  <sheetData>
    <row r="2" spans="1:12" ht="72.75" customHeight="1" x14ac:dyDescent="0.35">
      <c r="K2" s="2" t="s">
        <v>196</v>
      </c>
    </row>
    <row r="3" spans="1:12" ht="18" customHeight="1" thickBot="1" x14ac:dyDescent="0.4"/>
    <row r="4" spans="1:12" ht="20.5" customHeight="1" thickTop="1" thickBot="1" x14ac:dyDescent="0.4">
      <c r="B4" s="86" t="s">
        <v>0</v>
      </c>
      <c r="C4" s="86"/>
      <c r="D4" s="86"/>
      <c r="E4" s="86"/>
      <c r="F4" s="86"/>
      <c r="G4" s="86"/>
      <c r="I4" s="76" t="s">
        <v>1</v>
      </c>
      <c r="J4" s="77"/>
      <c r="K4" s="77"/>
      <c r="L4" s="78"/>
    </row>
    <row r="5" spans="1:12" ht="20.5" customHeight="1" thickBot="1" x14ac:dyDescent="0.4">
      <c r="B5" s="75" t="s">
        <v>2</v>
      </c>
      <c r="C5" s="85"/>
      <c r="D5" s="85"/>
      <c r="E5" s="85"/>
      <c r="F5" s="85"/>
      <c r="G5" s="85"/>
      <c r="I5" s="79"/>
      <c r="J5" s="80"/>
      <c r="K5" s="80"/>
      <c r="L5" s="81"/>
    </row>
    <row r="6" spans="1:12" ht="20.5" customHeight="1" thickBot="1" x14ac:dyDescent="0.4">
      <c r="B6" s="75" t="s">
        <v>3</v>
      </c>
      <c r="C6" s="85"/>
      <c r="D6" s="85"/>
      <c r="E6" s="85"/>
      <c r="F6" s="85"/>
      <c r="G6" s="85"/>
      <c r="I6" s="79"/>
      <c r="J6" s="80"/>
      <c r="K6" s="80"/>
      <c r="L6" s="81"/>
    </row>
    <row r="7" spans="1:12" ht="20.5" customHeight="1" thickBot="1" x14ac:dyDescent="0.4">
      <c r="B7" s="75" t="s">
        <v>4</v>
      </c>
      <c r="C7" s="85"/>
      <c r="D7" s="85"/>
      <c r="E7" s="85"/>
      <c r="F7" s="85"/>
      <c r="G7" s="85"/>
      <c r="I7" s="79"/>
      <c r="J7" s="80"/>
      <c r="K7" s="80"/>
      <c r="L7" s="81"/>
    </row>
    <row r="8" spans="1:12" ht="20.5" customHeight="1" thickBot="1" x14ac:dyDescent="0.4">
      <c r="B8" s="75" t="s">
        <v>5</v>
      </c>
      <c r="C8" s="85"/>
      <c r="D8" s="85"/>
      <c r="E8" s="85"/>
      <c r="F8" s="85"/>
      <c r="G8" s="85"/>
      <c r="I8" s="82"/>
      <c r="J8" s="83"/>
      <c r="K8" s="83"/>
      <c r="L8" s="84"/>
    </row>
    <row r="9" spans="1:12" ht="18" customHeight="1" x14ac:dyDescent="0.35">
      <c r="B9" s="18"/>
      <c r="C9" s="18"/>
      <c r="D9"/>
    </row>
    <row r="10" spans="1:12" ht="18" customHeight="1" x14ac:dyDescent="0.35">
      <c r="A10" s="87" t="s">
        <v>6</v>
      </c>
      <c r="B10" s="87" t="s">
        <v>7</v>
      </c>
      <c r="C10" s="91" t="s">
        <v>8</v>
      </c>
      <c r="D10" s="91"/>
      <c r="E10" s="91"/>
      <c r="F10" s="92" t="s">
        <v>9</v>
      </c>
      <c r="G10" s="92"/>
      <c r="H10" s="92"/>
      <c r="I10" s="88" t="s">
        <v>10</v>
      </c>
      <c r="J10" s="89"/>
      <c r="K10" s="89"/>
      <c r="L10" s="90"/>
    </row>
    <row r="11" spans="1:12" s="5" customFormat="1" ht="31.15" customHeight="1" x14ac:dyDescent="0.35">
      <c r="A11" s="87"/>
      <c r="B11" s="87"/>
      <c r="C11" s="6" t="s">
        <v>11</v>
      </c>
      <c r="D11" s="7" t="s">
        <v>12</v>
      </c>
      <c r="E11" s="8" t="s">
        <v>13</v>
      </c>
      <c r="F11" s="6" t="s">
        <v>11</v>
      </c>
      <c r="G11" s="7" t="s">
        <v>12</v>
      </c>
      <c r="H11" s="8" t="s">
        <v>13</v>
      </c>
      <c r="I11" s="9" t="s">
        <v>14</v>
      </c>
      <c r="J11" s="10" t="s">
        <v>15</v>
      </c>
      <c r="K11" s="11" t="s">
        <v>16</v>
      </c>
      <c r="L11" s="14" t="s">
        <v>17</v>
      </c>
    </row>
    <row r="12" spans="1:12" ht="86" customHeight="1" x14ac:dyDescent="0.35">
      <c r="A12" s="3">
        <v>1</v>
      </c>
      <c r="B12" s="12" t="s">
        <v>187</v>
      </c>
      <c r="C12" s="16">
        <f>COUNTIF('Criteria 1'!$B$3:$B$50,"Low")</f>
        <v>0</v>
      </c>
      <c r="D12" s="16">
        <f>COUNTIF('Criteria 1'!$B$3:$B$50,"Medium")</f>
        <v>0</v>
      </c>
      <c r="E12" s="16">
        <f>COUNTIF('Criteria 1'!$B$3:$B$50,"High")</f>
        <v>0</v>
      </c>
      <c r="F12" s="17">
        <f>COUNTIF('Criteria 1'!$C$3:$C$50,"Low")</f>
        <v>0</v>
      </c>
      <c r="G12" s="17">
        <f>COUNTIF('Criteria 1'!$C$3:$C$50,"Medium")</f>
        <v>0</v>
      </c>
      <c r="H12" s="17">
        <f>COUNTIF('Criteria 1'!$C$3:$C$50,"High")</f>
        <v>0</v>
      </c>
      <c r="I12" s="15">
        <f>COUNTIF('Criteria 1'!$D$3:$D$50,"Fully Compliant")</f>
        <v>0</v>
      </c>
      <c r="J12" s="15">
        <f>COUNTIF('Criteria 1'!$D$3:$D$50,"Partially Compliant")</f>
        <v>0</v>
      </c>
      <c r="K12" s="15">
        <f>COUNTIF('Criteria 1'!$D$3:$D$50,"Non Compliant")</f>
        <v>0</v>
      </c>
      <c r="L12" s="13"/>
    </row>
    <row r="13" spans="1:12" ht="134.5" customHeight="1" x14ac:dyDescent="0.35">
      <c r="A13" s="3">
        <v>2</v>
      </c>
      <c r="B13" s="12" t="s">
        <v>182</v>
      </c>
      <c r="C13" s="16">
        <f>COUNTIF('Criteria 2'!$B$3:$B$50,"Low")</f>
        <v>0</v>
      </c>
      <c r="D13" s="16">
        <f>COUNTIF('Criteria 2'!$B$3:$B$50,"Medium")</f>
        <v>0</v>
      </c>
      <c r="E13" s="16">
        <f>COUNTIF('Criteria 2'!$B$3:$B$50,"High")</f>
        <v>0</v>
      </c>
      <c r="F13" s="17">
        <f>COUNTIF('Criteria 2'!$C$3:$C$50,"Low")</f>
        <v>0</v>
      </c>
      <c r="G13" s="17">
        <f>COUNTIF('Criteria 2'!$C$3:$C$50,"Medium")</f>
        <v>0</v>
      </c>
      <c r="H13" s="17">
        <f>COUNTIF('Criteria 2'!$C$3:$C$50,"High")</f>
        <v>0</v>
      </c>
      <c r="I13" s="15">
        <f>COUNTIF('Criteria 2'!$D$3:$D$50,"Fully Compliant")</f>
        <v>0</v>
      </c>
      <c r="J13" s="15">
        <f>COUNTIF('Criteria 2'!$D$3:$D$50,"Partially Compliant")</f>
        <v>0</v>
      </c>
      <c r="K13" s="15">
        <f>COUNTIF('Criteria 2'!$D$3:$D$50,"Non Compliant")</f>
        <v>0</v>
      </c>
      <c r="L13" s="13"/>
    </row>
    <row r="14" spans="1:12" ht="60" customHeight="1" x14ac:dyDescent="0.35">
      <c r="A14" s="3">
        <v>3</v>
      </c>
      <c r="B14" s="12" t="s">
        <v>183</v>
      </c>
      <c r="C14" s="16">
        <f>COUNTIF('Criteria 3'!$B$3:$B$50,"Low")</f>
        <v>0</v>
      </c>
      <c r="D14" s="16">
        <f>COUNTIF('Criteria 3'!$B$3:$B$50,"Medium")</f>
        <v>0</v>
      </c>
      <c r="E14" s="16">
        <f>COUNTIF('Criteria 3'!$B$3:$B$50,"High")</f>
        <v>0</v>
      </c>
      <c r="F14" s="17">
        <f>COUNTIF('Criteria 3'!$C$3:$C$50,"Low")</f>
        <v>0</v>
      </c>
      <c r="G14" s="17">
        <f>COUNTIF('Criteria 3'!$C$3:$C$50,"Medium")</f>
        <v>0</v>
      </c>
      <c r="H14" s="17">
        <f>COUNTIF('Criteria 3'!$C$3:$C$50,"High")</f>
        <v>0</v>
      </c>
      <c r="I14" s="15">
        <f>COUNTIF('Criteria 3'!$D$3:$D$50,"Fully Compliant")</f>
        <v>0</v>
      </c>
      <c r="J14" s="15">
        <f>COUNTIF('Criteria 3'!$D$3:$D$50,"Partially Compliant")</f>
        <v>0</v>
      </c>
      <c r="K14" s="15">
        <f>COUNTIF('Criteria 3'!$D$3:$D$50,"Non Compliant")</f>
        <v>0</v>
      </c>
      <c r="L14" s="13"/>
    </row>
    <row r="15" spans="1:12" ht="60" customHeight="1" x14ac:dyDescent="0.35">
      <c r="A15" s="3">
        <v>4</v>
      </c>
      <c r="B15" s="12" t="s">
        <v>184</v>
      </c>
      <c r="C15" s="16">
        <f>COUNTIF('Criteria 4'!$B$3:$B$50,"Low")</f>
        <v>0</v>
      </c>
      <c r="D15" s="16">
        <f>COUNTIF('Criteria 4'!$B$3:$B$50,"Medium")</f>
        <v>0</v>
      </c>
      <c r="E15" s="16">
        <f>COUNTIF('Criteria 4'!$B$3:$B$50,"High")</f>
        <v>0</v>
      </c>
      <c r="F15" s="17">
        <f>COUNTIF('Criteria 4'!$C$3:$C$50,"Low")</f>
        <v>0</v>
      </c>
      <c r="G15" s="17">
        <f>COUNTIF('Criteria 4'!$C$3:$C$50,"Medium")</f>
        <v>0</v>
      </c>
      <c r="H15" s="17">
        <f>COUNTIF('Criteria 4'!$C$3:$C$50,"High")</f>
        <v>0</v>
      </c>
      <c r="I15" s="15">
        <f>COUNTIF('Criteria 4'!$D$3:$D$50,"Fully Compliant")</f>
        <v>0</v>
      </c>
      <c r="J15" s="15">
        <f>COUNTIF('Criteria 4'!$D$3:$D$50,"Partially Compliant")</f>
        <v>0</v>
      </c>
      <c r="K15" s="15">
        <f>COUNTIF('Criteria 4'!$D$3:$D$50,"Non Compliant")</f>
        <v>0</v>
      </c>
      <c r="L15" s="13"/>
    </row>
    <row r="16" spans="1:12" ht="60" customHeight="1" x14ac:dyDescent="0.35">
      <c r="A16" s="3">
        <v>5</v>
      </c>
      <c r="B16" s="12" t="s">
        <v>185</v>
      </c>
      <c r="C16" s="16">
        <f>COUNTIF('Criteria 5'!$B$3:$B$50,"Low")</f>
        <v>0</v>
      </c>
      <c r="D16" s="16">
        <f>COUNTIF('Criteria 5'!$B$3:$B$50,"Medium")</f>
        <v>0</v>
      </c>
      <c r="E16" s="16">
        <f>COUNTIF('Criteria 5'!$B$3:$B$50,"High")</f>
        <v>0</v>
      </c>
      <c r="F16" s="17">
        <f>COUNTIF('Criteria 5'!$C$3:$C$50,"Low")</f>
        <v>0</v>
      </c>
      <c r="G16" s="17">
        <f>COUNTIF('Criteria 5'!$C$3:$C$50,"Medium")</f>
        <v>0</v>
      </c>
      <c r="H16" s="17">
        <f>COUNTIF('Criteria 5'!$C$3:$C$50,"High")</f>
        <v>0</v>
      </c>
      <c r="I16" s="15">
        <f>COUNTIF('Criteria 5'!$D$3:$D$50,"Fully Compliant")</f>
        <v>0</v>
      </c>
      <c r="J16" s="15">
        <f>COUNTIF('Criteria 5'!$D$3:$D$50,"Partially Compliant")</f>
        <v>0</v>
      </c>
      <c r="K16" s="15">
        <f>COUNTIF('Criteria 5'!$D$3:$D$50,"Non Compliant")</f>
        <v>0</v>
      </c>
      <c r="L16" s="13"/>
    </row>
    <row r="17" spans="1:12" ht="60" customHeight="1" x14ac:dyDescent="0.35">
      <c r="A17" s="3">
        <v>6</v>
      </c>
      <c r="B17" s="12" t="s">
        <v>186</v>
      </c>
      <c r="C17" s="16">
        <f>COUNTIF('Criteria 6'!$B$3:$B$50,"Low")</f>
        <v>0</v>
      </c>
      <c r="D17" s="16">
        <f>COUNTIF('Criteria 6'!$B$3:$B$50,"Medium")</f>
        <v>0</v>
      </c>
      <c r="E17" s="16">
        <f>COUNTIF('Criteria 6'!$B$3:$B$50,"High")</f>
        <v>0</v>
      </c>
      <c r="F17" s="17">
        <f>COUNTIF('Criteria 6'!$C$3:$C$50,"Low")</f>
        <v>0</v>
      </c>
      <c r="G17" s="17">
        <f>COUNTIF('Criteria 6'!$C$3:$C$50,"Medium")</f>
        <v>0</v>
      </c>
      <c r="H17" s="17">
        <f>COUNTIF('Criteria 6'!$C$3:$C$50,"High")</f>
        <v>0</v>
      </c>
      <c r="I17" s="15">
        <f>COUNTIF('Criteria 6'!$D$3:$D$50,"Fully Compliant")</f>
        <v>0</v>
      </c>
      <c r="J17" s="15">
        <f>COUNTIF('Criteria 6'!$D$3:$D$50,"Partially Compliant")</f>
        <v>0</v>
      </c>
      <c r="K17" s="15">
        <f>COUNTIF('Criteria 6'!$D$3:$D$50,"Non Compliant")</f>
        <v>0</v>
      </c>
      <c r="L17" s="13"/>
    </row>
    <row r="18" spans="1:12" ht="124" customHeight="1" x14ac:dyDescent="0.35">
      <c r="A18" s="3">
        <v>7</v>
      </c>
      <c r="B18" s="12" t="s">
        <v>188</v>
      </c>
      <c r="C18" s="16">
        <f>COUNTIF('Criteria 7'!$B$3:$B$50,"Low")</f>
        <v>0</v>
      </c>
      <c r="D18" s="16">
        <f>COUNTIF('Criteria 7'!$B$3:$B$50,"Medium")</f>
        <v>0</v>
      </c>
      <c r="E18" s="16">
        <f>COUNTIF('Criteria 7'!$B$3:$B$50,"High")</f>
        <v>0</v>
      </c>
      <c r="F18" s="17">
        <f>COUNTIF('Criteria 7'!$C$3:$C$50,"Low")</f>
        <v>0</v>
      </c>
      <c r="G18" s="17">
        <f>COUNTIF('Criteria 7'!$C$3:$C$50,"Medium")</f>
        <v>0</v>
      </c>
      <c r="H18" s="17">
        <f>COUNTIF('Criteria 7'!$C$3:$C$50,"High")</f>
        <v>0</v>
      </c>
      <c r="I18" s="15">
        <f>COUNTIF('Criteria 7'!$D$3:$D$50,"Fully Compliant")</f>
        <v>0</v>
      </c>
      <c r="J18" s="15">
        <f>COUNTIF('Criteria 7'!$D$3:$D$50,"Partially Compliant")</f>
        <v>0</v>
      </c>
      <c r="K18" s="15">
        <f>COUNTIF('Criteria 7'!$D$3:$D$50,"Non Compliant")</f>
        <v>0</v>
      </c>
      <c r="L18" s="13"/>
    </row>
    <row r="19" spans="1:12" ht="132.5" customHeight="1" x14ac:dyDescent="0.35">
      <c r="A19" s="3">
        <v>8</v>
      </c>
      <c r="B19" s="12" t="s">
        <v>189</v>
      </c>
      <c r="C19" s="16">
        <f>COUNTIF('Criteria 8'!$B$3:$B$50,"Low")</f>
        <v>0</v>
      </c>
      <c r="D19" s="16">
        <f>COUNTIF('Criteria 8'!$B$3:$B$50,"Medium")</f>
        <v>0</v>
      </c>
      <c r="E19" s="16">
        <f>COUNTIF('Criteria 8'!$B$3:$B$50,"High")</f>
        <v>0</v>
      </c>
      <c r="F19" s="17">
        <f>COUNTIF('Criteria 8'!$C$3:$C$50,"Low")</f>
        <v>0</v>
      </c>
      <c r="G19" s="17">
        <f>COUNTIF('Criteria 8'!$C$3:$C$50,"Medium")</f>
        <v>0</v>
      </c>
      <c r="H19" s="17">
        <f>COUNTIF('Criteria 8'!$C$3:$C$50,"High")</f>
        <v>0</v>
      </c>
      <c r="I19" s="15">
        <f>COUNTIF('Criteria 8'!$D$3:$D$50,"Fully Compliant")</f>
        <v>0</v>
      </c>
      <c r="J19" s="15">
        <f>COUNTIF('Criteria 8'!$D$3:$D$50,"Partially Compliant")</f>
        <v>0</v>
      </c>
      <c r="K19" s="15">
        <f>COUNTIF('Criteria 8'!$D$3:$D$50,"Non Compliant")</f>
        <v>0</v>
      </c>
      <c r="L19" s="13"/>
    </row>
    <row r="20" spans="1:12" ht="120" customHeight="1" x14ac:dyDescent="0.35">
      <c r="A20" s="3">
        <v>9</v>
      </c>
      <c r="B20" s="12" t="s">
        <v>190</v>
      </c>
      <c r="C20" s="16">
        <f>COUNTIF('Criteria 9'!$B$3:$B$50,"Low")</f>
        <v>0</v>
      </c>
      <c r="D20" s="16">
        <f>COUNTIF('Criteria 9'!$B$3:$B$50,"Medium")</f>
        <v>0</v>
      </c>
      <c r="E20" s="16">
        <f>COUNTIF('Criteria 9'!$B$3:$B$50,"High")</f>
        <v>0</v>
      </c>
      <c r="F20" s="17">
        <f>COUNTIF('Criteria 9'!$C$3:$C$50,"Low")</f>
        <v>0</v>
      </c>
      <c r="G20" s="17">
        <f>COUNTIF('Criteria 9'!$C$3:$C$50,"Medium")</f>
        <v>0</v>
      </c>
      <c r="H20" s="17">
        <f>COUNTIF('Criteria 9'!$C$3:$C$50,"High")</f>
        <v>0</v>
      </c>
      <c r="I20" s="15">
        <f>COUNTIF('Criteria 9'!$D$3:$D$50,"Fully Compliant")</f>
        <v>0</v>
      </c>
      <c r="J20" s="15">
        <f>COUNTIF('Criteria 9'!$D$3:$D$50,"Partially Compliant")</f>
        <v>0</v>
      </c>
      <c r="K20" s="15">
        <f>COUNTIF('Criteria 9'!$D$3:$D$50,"Non Compliant")</f>
        <v>0</v>
      </c>
      <c r="L20" s="13"/>
    </row>
    <row r="21" spans="1:12" ht="60" customHeight="1" x14ac:dyDescent="0.35">
      <c r="A21" s="3">
        <v>10</v>
      </c>
      <c r="B21" s="12" t="s">
        <v>191</v>
      </c>
      <c r="C21" s="16">
        <f>COUNTIF('Criteria 10'!$B$3:$B$50,"Low")</f>
        <v>0</v>
      </c>
      <c r="D21" s="16">
        <f>COUNTIF('Criteria 10'!$B$3:$B$50,"Medium")</f>
        <v>0</v>
      </c>
      <c r="E21" s="16">
        <f>COUNTIF('Criteria 10'!$B$3:$B$50,"High")</f>
        <v>0</v>
      </c>
      <c r="F21" s="17">
        <f>COUNTIF('Criteria 10'!$C$3:$C$50,"Low")</f>
        <v>0</v>
      </c>
      <c r="G21" s="17">
        <f>COUNTIF('Criteria 10'!$C$3:$C$50,"Medium")</f>
        <v>0</v>
      </c>
      <c r="H21" s="17">
        <f>COUNTIF('Criteria 10'!$C$3:$C$50,"High")</f>
        <v>0</v>
      </c>
      <c r="I21" s="15">
        <f>COUNTIF('Criteria 10'!$D$3:$D$50,"Fully Compliant")</f>
        <v>0</v>
      </c>
      <c r="J21" s="15">
        <f>COUNTIF('Criteria 10'!$D$3:$D$50,"Partially Compliant")</f>
        <v>0</v>
      </c>
      <c r="K21" s="15">
        <f>COUNTIF('Criteria 10'!$D$3:$D$50,"Non Compliant")</f>
        <v>0</v>
      </c>
      <c r="L21" s="13"/>
    </row>
    <row r="22" spans="1:12" ht="60" customHeight="1" x14ac:dyDescent="0.35">
      <c r="A22" s="3">
        <v>11</v>
      </c>
      <c r="B22" s="12" t="s">
        <v>192</v>
      </c>
      <c r="C22" s="16">
        <f>COUNTIF('Criteria 11'!$B$3:$B$50,"Low")</f>
        <v>0</v>
      </c>
      <c r="D22" s="16">
        <f>COUNTIF('Criteria 11'!$B$3:$B$50,"Medium")</f>
        <v>0</v>
      </c>
      <c r="E22" s="16">
        <f>COUNTIF('Criteria 11'!$B$3:$B$50,"High")</f>
        <v>0</v>
      </c>
      <c r="F22" s="17">
        <f>COUNTIF('Criteria 11'!$C$3:$C$50,"Low")</f>
        <v>0</v>
      </c>
      <c r="G22" s="17">
        <f>COUNTIF('Criteria 11'!$C$3:$C$50,"Medium")</f>
        <v>0</v>
      </c>
      <c r="H22" s="17">
        <f>COUNTIF('Criteria 11'!$C$3:$C$50,"High")</f>
        <v>0</v>
      </c>
      <c r="I22" s="15">
        <f>COUNTIF('Criteria 11'!$D$3:$D$50,"Fully Compliant")</f>
        <v>0</v>
      </c>
      <c r="J22" s="15">
        <f>COUNTIF('Criteria 11'!$D$3:$D$50,"Partially Compliant")</f>
        <v>0</v>
      </c>
      <c r="K22" s="15">
        <f>COUNTIF('Criteria 11'!$D$3:$D$50,"Non Compliant")</f>
        <v>0</v>
      </c>
      <c r="L22" s="13"/>
    </row>
    <row r="23" spans="1:12" ht="60" customHeight="1" x14ac:dyDescent="0.35">
      <c r="A23" s="3">
        <v>12</v>
      </c>
      <c r="B23" s="12" t="s">
        <v>193</v>
      </c>
      <c r="C23" s="16">
        <f>COUNTIF('Criteria 12'!$B$3:$B$50,"Low")</f>
        <v>0</v>
      </c>
      <c r="D23" s="16">
        <f>COUNTIF('Criteria 12'!$B$3:$B$50,"Medium")</f>
        <v>0</v>
      </c>
      <c r="E23" s="16">
        <f>COUNTIF('Criteria 12'!$B$3:$B$50,"High")</f>
        <v>0</v>
      </c>
      <c r="F23" s="17">
        <f>COUNTIF('Criteria 12'!$C$3:$C$50,"Low")</f>
        <v>0</v>
      </c>
      <c r="G23" s="17">
        <f>COUNTIF('Criteria 12'!$C$3:$C$50,"Medium")</f>
        <v>0</v>
      </c>
      <c r="H23" s="17">
        <f>COUNTIF('Criteria 12'!$C$3:$C$50,"High")</f>
        <v>0</v>
      </c>
      <c r="I23" s="15">
        <f>COUNTIF('Criteria 12'!$D$3:$D$50,"Fully Compliant")</f>
        <v>0</v>
      </c>
      <c r="J23" s="15">
        <f>COUNTIF('Criteria 12'!$D$3:$D$50,"Partially Compliant")</f>
        <v>0</v>
      </c>
      <c r="K23" s="15">
        <f>COUNTIF('Criteria 12'!$D$3:$D$50,"Non Compliant")</f>
        <v>0</v>
      </c>
      <c r="L23" s="13"/>
    </row>
    <row r="24" spans="1:12" ht="60" customHeight="1" x14ac:dyDescent="0.35">
      <c r="A24" s="3">
        <v>13</v>
      </c>
      <c r="B24" s="12" t="s">
        <v>194</v>
      </c>
      <c r="C24" s="16">
        <f>COUNTIF('Criteria 13'!$B$3:$B$50,"Low")</f>
        <v>0</v>
      </c>
      <c r="D24" s="16">
        <f>COUNTIF('Criteria 13'!$B$3:$B$50,"Medium")</f>
        <v>0</v>
      </c>
      <c r="E24" s="16">
        <f>COUNTIF('Criteria 13'!$B$3:$B$50,"High")</f>
        <v>0</v>
      </c>
      <c r="F24" s="17">
        <f>COUNTIF('Criteria 13'!$C$3:$C$50,"Low")</f>
        <v>0</v>
      </c>
      <c r="G24" s="17">
        <f>COUNTIF('Criteria 13'!$C$3:$C$50,"Medium")</f>
        <v>0</v>
      </c>
      <c r="H24" s="17">
        <f>COUNTIF('Criteria 13'!$C$3:$C$50,"High")</f>
        <v>0</v>
      </c>
      <c r="I24" s="15">
        <f>COUNTIF('Criteria 13'!$D$3:$D$50,"Fully Compliant")</f>
        <v>0</v>
      </c>
      <c r="J24" s="15">
        <f>COUNTIF('Criteria 13'!$D$3:$D$50,"Partially Compliant")</f>
        <v>0</v>
      </c>
      <c r="K24" s="15">
        <f>COUNTIF('Criteria 13'!$D$3:$D$50,"Non Compliant")</f>
        <v>0</v>
      </c>
      <c r="L24" s="13"/>
    </row>
    <row r="25" spans="1:12" ht="74.5" customHeight="1" thickBot="1" x14ac:dyDescent="0.4">
      <c r="A25" s="3">
        <v>14</v>
      </c>
      <c r="B25" s="12" t="s">
        <v>195</v>
      </c>
      <c r="C25" s="16">
        <f>COUNTIF('Criteria 14'!$B$3:$B$50,"Low")</f>
        <v>0</v>
      </c>
      <c r="D25" s="16">
        <f>COUNTIF('Criteria 14'!$B$3:$B$50,"Medium")</f>
        <v>0</v>
      </c>
      <c r="E25" s="16">
        <f>COUNTIF('Criteria 14'!$B$3:$B$50,"High")</f>
        <v>0</v>
      </c>
      <c r="F25" s="17">
        <f>COUNTIF('Criteria 14'!$C$3:$C$50,"Low")</f>
        <v>0</v>
      </c>
      <c r="G25" s="17">
        <f>COUNTIF('Criteria 14'!$C$3:$C$50,"Medium")</f>
        <v>0</v>
      </c>
      <c r="H25" s="17">
        <f>COUNTIF('Criteria 14'!$C$3:$C$50,"High")</f>
        <v>0</v>
      </c>
      <c r="I25" s="15">
        <f>COUNTIF('Criteria 14'!$D$3:$D$50,"Fully Compliant")</f>
        <v>0</v>
      </c>
      <c r="J25" s="15">
        <f>COUNTIF('Criteria 14'!$D$3:$D$50,"Partially Compliant")</f>
        <v>0</v>
      </c>
      <c r="K25" s="15">
        <f>COUNTIF('Criteria 14'!$D$3:$D$50,"Non Compliant")</f>
        <v>0</v>
      </c>
      <c r="L25" s="13"/>
    </row>
    <row r="26" spans="1:12" s="5" customFormat="1" ht="60" customHeight="1" thickTop="1" thickBot="1" x14ac:dyDescent="0.4">
      <c r="A26" s="64" t="s">
        <v>18</v>
      </c>
      <c r="B26" s="65"/>
      <c r="C26" s="66">
        <f t="shared" ref="C26:K26" si="0">SUM(C12:C25)</f>
        <v>0</v>
      </c>
      <c r="D26" s="66">
        <f t="shared" si="0"/>
        <v>0</v>
      </c>
      <c r="E26" s="66">
        <f t="shared" si="0"/>
        <v>0</v>
      </c>
      <c r="F26" s="67">
        <f t="shared" si="0"/>
        <v>0</v>
      </c>
      <c r="G26" s="67">
        <f t="shared" si="0"/>
        <v>0</v>
      </c>
      <c r="H26" s="68">
        <f t="shared" si="0"/>
        <v>0</v>
      </c>
      <c r="I26" s="72">
        <f t="shared" si="0"/>
        <v>0</v>
      </c>
      <c r="J26" s="73">
        <f t="shared" si="0"/>
        <v>0</v>
      </c>
      <c r="K26" s="73">
        <f t="shared" si="0"/>
        <v>0</v>
      </c>
      <c r="L26" s="74"/>
    </row>
    <row r="27" spans="1:12" ht="18" customHeight="1" thickTop="1" x14ac:dyDescent="0.35"/>
  </sheetData>
  <mergeCells count="12">
    <mergeCell ref="A10:A11"/>
    <mergeCell ref="I10:L10"/>
    <mergeCell ref="B10:B11"/>
    <mergeCell ref="C10:E10"/>
    <mergeCell ref="F10:H10"/>
    <mergeCell ref="I4:L4"/>
    <mergeCell ref="I5:L8"/>
    <mergeCell ref="C5:G5"/>
    <mergeCell ref="C6:G6"/>
    <mergeCell ref="C7:G7"/>
    <mergeCell ref="C8:G8"/>
    <mergeCell ref="B4:G4"/>
  </mergeCells>
  <pageMargins left="0.7" right="0.7" top="0.75" bottom="0.75" header="0.3" footer="0.3"/>
  <pageSetup paperSize="8" scale="82" orientation="portrait"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0F009-AD79-4D75-87D9-FC501CF1BB20}">
  <dimension ref="A1:Q24"/>
  <sheetViews>
    <sheetView topLeftCell="P1" workbookViewId="0">
      <selection activeCell="AA13" sqref="AA13"/>
    </sheetView>
  </sheetViews>
  <sheetFormatPr defaultRowHeight="14.5" x14ac:dyDescent="0.35"/>
  <cols>
    <col min="1" max="1" width="11.81640625" customWidth="1"/>
    <col min="2" max="2" width="18" customWidth="1"/>
    <col min="3" max="3" width="21" customWidth="1"/>
    <col min="4" max="4" width="17.453125" customWidth="1"/>
    <col min="5" max="23" width="10" customWidth="1"/>
  </cols>
  <sheetData>
    <row r="1" spans="1:17" x14ac:dyDescent="0.35">
      <c r="A1" s="1" t="s">
        <v>8</v>
      </c>
      <c r="B1" s="1" t="s">
        <v>9</v>
      </c>
      <c r="C1" s="1" t="s">
        <v>10</v>
      </c>
    </row>
    <row r="2" spans="1:17" x14ac:dyDescent="0.35">
      <c r="A2" t="s">
        <v>13</v>
      </c>
      <c r="B2" t="s">
        <v>13</v>
      </c>
      <c r="C2" t="s">
        <v>14</v>
      </c>
    </row>
    <row r="3" spans="1:17" x14ac:dyDescent="0.35">
      <c r="A3" t="s">
        <v>12</v>
      </c>
      <c r="B3" t="s">
        <v>12</v>
      </c>
      <c r="C3" t="s">
        <v>19</v>
      </c>
    </row>
    <row r="4" spans="1:17" x14ac:dyDescent="0.35">
      <c r="A4" t="s">
        <v>11</v>
      </c>
      <c r="B4" t="s">
        <v>11</v>
      </c>
      <c r="C4" t="s">
        <v>16</v>
      </c>
    </row>
    <row r="7" spans="1:17" x14ac:dyDescent="0.35">
      <c r="D7" s="3" t="s">
        <v>20</v>
      </c>
      <c r="E7" s="3" t="s">
        <v>21</v>
      </c>
      <c r="F7" s="3" t="s">
        <v>22</v>
      </c>
      <c r="G7" s="3" t="s">
        <v>23</v>
      </c>
      <c r="H7" s="3" t="s">
        <v>24</v>
      </c>
      <c r="I7" s="3" t="s">
        <v>25</v>
      </c>
      <c r="J7" s="3" t="s">
        <v>26</v>
      </c>
      <c r="K7" s="3" t="s">
        <v>27</v>
      </c>
      <c r="L7" s="3" t="s">
        <v>28</v>
      </c>
      <c r="M7" s="3" t="s">
        <v>29</v>
      </c>
      <c r="N7" s="3" t="s">
        <v>30</v>
      </c>
      <c r="O7" s="3" t="s">
        <v>31</v>
      </c>
      <c r="P7" s="3" t="s">
        <v>32</v>
      </c>
      <c r="Q7" s="3" t="s">
        <v>33</v>
      </c>
    </row>
    <row r="8" spans="1:17" x14ac:dyDescent="0.35">
      <c r="D8" s="4">
        <f>IF('Criteria 1'!$D$2="Fully Compliant",1,IF('Criteria 1'!$D$2="Partially Compliant",2,IF('Criteria 1'!$D$2="Non Compliant",3,0)))</f>
        <v>1</v>
      </c>
      <c r="E8" s="4">
        <f>IF('Criteria 2'!$D$2="Fully Compliant",1,IF('Criteria 2'!$D$2="Partially Compliant",2,IF('Criteria 2'!$D$2="Non Compliant",3,0)))</f>
        <v>1</v>
      </c>
      <c r="F8" s="4">
        <f>IF('Criteria 3'!$D$2="Fully Compliant",1,IF('Criteria 3'!$D$2="Partially Compliant",2,IF('Criteria 3'!$D$2="Non Compliant",3,0)))</f>
        <v>1</v>
      </c>
      <c r="G8" s="4">
        <f>IF('Criteria 4'!$D$2="Fully Compliant",1,IF('Criteria 4'!$D$2="Partially Compliant",2,IF('Criteria 4'!$D$2="Non Compliant",3,0)))</f>
        <v>1</v>
      </c>
      <c r="H8" s="4">
        <f>IF('Criteria 5'!$D$2="Fully Compliant",1,IF('Criteria 5'!$D$2="Partially Compliant",2,IF('Criteria 5'!$D$2="Non Compliant",3,0)))</f>
        <v>1</v>
      </c>
      <c r="I8" s="4">
        <f>IF('Criteria 6'!$D$2="Fully Compliant",1,IF('Criteria 6'!$D$2="Partially Compliant",2,IF('Criteria 6'!$D$2="Non Compliant",3,0)))</f>
        <v>1</v>
      </c>
      <c r="J8" s="4">
        <f>IF('Criteria 7'!$D$2="Fully Compliant",1,IF('Criteria 7'!$D$2="Partially Compliant",2,IF('Criteria 7'!$D$2="Non Compliant",3,0)))</f>
        <v>1</v>
      </c>
      <c r="K8" s="4">
        <f>IF('Criteria 8'!$D$2="Fully Compliant",1,IF('Criteria 8'!$D$2="Partially Compliant",2,IF('Criteria 8'!$D$2="Non Compliant",3,0)))</f>
        <v>1</v>
      </c>
      <c r="L8" s="4">
        <f>IF('Criteria 9'!$D$2="Fully Compliant",1,IF('Criteria 9'!$D$2="Partially Compliant",2,IF('Criteria 9'!$D$2="Non Compliant",3,0)))</f>
        <v>1</v>
      </c>
      <c r="M8" s="4">
        <f>IF('Criteria 10'!$D$2="Fully Compliant",1,IF('Criteria 10'!$D$2="Partially Compliant",2,IF('Criteria 10'!$D$2="Non Compliant",3,0)))</f>
        <v>1</v>
      </c>
      <c r="N8" s="4">
        <f>IF('Criteria 11'!$D$2="Fully Compliant",1,IF('Criteria 11'!$D$2="Partially Compliant",2,IF('Criteria 11'!$D$2="Non Compliant",3,0)))</f>
        <v>1</v>
      </c>
      <c r="O8" s="4">
        <f>IF('Criteria 12'!$D$2="Fully Compliant",1,IF('Criteria 12'!$D$2="Partially Compliant",2,IF('Criteria 12'!$D$2="Non Compliant",3,0)))</f>
        <v>1</v>
      </c>
      <c r="P8" s="4">
        <f>IF('Criteria 13'!$D$2="Fully Compliant",1,IF('Criteria 13'!$D$2="Partially Compliant",2,IF('Criteria 13'!$D$2="Non Compliant",3,0)))</f>
        <v>1</v>
      </c>
      <c r="Q8" s="4">
        <f>IF('Criteria 14'!$D$2="Fully Compliant",1,IF('Criteria 14'!$D$2="Partially Compliant",2,IF('Criteria 14'!$D$2="Non Compliant",3,0)))</f>
        <v>1</v>
      </c>
    </row>
    <row r="9" spans="1:17" x14ac:dyDescent="0.35">
      <c r="A9" s="19"/>
    </row>
    <row r="10" spans="1:17" x14ac:dyDescent="0.35">
      <c r="A10" s="19"/>
      <c r="D10" s="20" t="s">
        <v>14</v>
      </c>
      <c r="E10" s="21">
        <f>COUNTIF($D$8:$W$8,1)</f>
        <v>14</v>
      </c>
    </row>
    <row r="11" spans="1:17" x14ac:dyDescent="0.35">
      <c r="A11" s="19"/>
      <c r="D11" s="20" t="s">
        <v>34</v>
      </c>
      <c r="E11" s="22">
        <f>COUNTIF($D$8:$W$8,2)</f>
        <v>0</v>
      </c>
    </row>
    <row r="12" spans="1:17" x14ac:dyDescent="0.35">
      <c r="A12" s="19"/>
      <c r="D12" s="20" t="s">
        <v>35</v>
      </c>
      <c r="E12" s="23">
        <f>COUNTIF($D$8:$W$8,3)</f>
        <v>0</v>
      </c>
    </row>
    <row r="13" spans="1:17" x14ac:dyDescent="0.35">
      <c r="A13" s="19"/>
    </row>
    <row r="14" spans="1:17" x14ac:dyDescent="0.35">
      <c r="A14" s="19"/>
    </row>
    <row r="15" spans="1:17" x14ac:dyDescent="0.35">
      <c r="A15" s="19"/>
    </row>
    <row r="16" spans="1:17" x14ac:dyDescent="0.35">
      <c r="A16" s="19"/>
    </row>
    <row r="17" spans="1:1" x14ac:dyDescent="0.35">
      <c r="A17" s="19"/>
    </row>
    <row r="18" spans="1:1" x14ac:dyDescent="0.35">
      <c r="A18" s="19"/>
    </row>
    <row r="19" spans="1:1" x14ac:dyDescent="0.35">
      <c r="A19" s="19"/>
    </row>
    <row r="20" spans="1:1" x14ac:dyDescent="0.35">
      <c r="A20" s="19"/>
    </row>
    <row r="21" spans="1:1" x14ac:dyDescent="0.35">
      <c r="A21" s="19"/>
    </row>
    <row r="22" spans="1:1" x14ac:dyDescent="0.35">
      <c r="A22" s="19"/>
    </row>
    <row r="23" spans="1:1" x14ac:dyDescent="0.35">
      <c r="A23" s="19"/>
    </row>
    <row r="24" spans="1:1" x14ac:dyDescent="0.35">
      <c r="A24" s="19"/>
    </row>
  </sheetData>
  <phoneticPr fontId="2"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5F714-5ADE-4066-A381-223F861F5BD2}">
  <dimension ref="A1:H13"/>
  <sheetViews>
    <sheetView zoomScale="90" zoomScaleNormal="90" workbookViewId="0">
      <selection activeCell="A9" sqref="A9"/>
    </sheetView>
  </sheetViews>
  <sheetFormatPr defaultColWidth="9" defaultRowHeight="39.4" customHeight="1" x14ac:dyDescent="0.35"/>
  <cols>
    <col min="1" max="1" width="56.6328125" style="2" customWidth="1"/>
    <col min="2" max="3" width="12.1796875" style="2" customWidth="1"/>
    <col min="4" max="4" width="12.54296875" style="2" customWidth="1"/>
    <col min="5" max="5" width="19.54296875" style="2" customWidth="1"/>
    <col min="6" max="6" width="15.54296875" style="2" customWidth="1"/>
    <col min="7" max="7" width="50.54296875" style="2" customWidth="1"/>
    <col min="8" max="8" width="50.7265625" style="2" customWidth="1"/>
    <col min="9" max="16384" width="9" style="2"/>
  </cols>
  <sheetData>
    <row r="1" spans="1:8" s="32" customFormat="1" ht="106.5" customHeight="1" x14ac:dyDescent="0.35">
      <c r="A1" s="30" t="s">
        <v>36</v>
      </c>
      <c r="B1" s="31" t="s">
        <v>8</v>
      </c>
      <c r="C1" s="31" t="s">
        <v>9</v>
      </c>
      <c r="D1" s="31" t="s">
        <v>10</v>
      </c>
      <c r="E1" s="31" t="s">
        <v>37</v>
      </c>
      <c r="F1" s="31" t="s">
        <v>38</v>
      </c>
      <c r="G1" s="28" t="s">
        <v>39</v>
      </c>
      <c r="H1" s="28" t="s">
        <v>40</v>
      </c>
    </row>
    <row r="2" spans="1:8" ht="39.4" customHeight="1" x14ac:dyDescent="0.35">
      <c r="A2" s="33" t="s">
        <v>197</v>
      </c>
      <c r="B2" s="24"/>
      <c r="C2" s="24"/>
      <c r="D2" s="29" t="str">
        <f t="shared" ref="D2" si="0">IF(COUNTIF(D3:D50,"Non Compliant")&gt;0,"Non Compliant",IF(COUNTIF(D3:D50,"Partially Compliant")&gt;0,"Partially Compliant","Fully Compliant"))</f>
        <v>Fully Compliant</v>
      </c>
      <c r="E2" s="26"/>
      <c r="F2" s="27"/>
      <c r="G2" s="26"/>
      <c r="H2" s="26"/>
    </row>
    <row r="3" spans="1:8" ht="39.4" customHeight="1" x14ac:dyDescent="0.35">
      <c r="A3" s="34" t="s">
        <v>41</v>
      </c>
      <c r="B3" s="3"/>
      <c r="C3" s="3"/>
      <c r="D3" s="4"/>
      <c r="E3" s="35"/>
      <c r="F3" s="36"/>
      <c r="G3" s="35"/>
      <c r="H3" s="35"/>
    </row>
    <row r="4" spans="1:8" ht="39.4" customHeight="1" x14ac:dyDescent="0.35">
      <c r="A4" s="34" t="s">
        <v>42</v>
      </c>
      <c r="B4" s="3"/>
      <c r="C4" s="3"/>
      <c r="D4" s="4"/>
      <c r="E4" s="35"/>
      <c r="F4" s="36"/>
      <c r="G4" s="35"/>
      <c r="H4" s="35"/>
    </row>
    <row r="5" spans="1:8" ht="39.4" customHeight="1" x14ac:dyDescent="0.35">
      <c r="A5" s="34" t="s">
        <v>43</v>
      </c>
      <c r="B5" s="3"/>
      <c r="C5" s="3"/>
      <c r="D5" s="4"/>
      <c r="E5" s="35"/>
      <c r="F5" s="36"/>
      <c r="G5" s="35"/>
      <c r="H5" s="35"/>
    </row>
    <row r="6" spans="1:8" ht="39.4" customHeight="1" x14ac:dyDescent="0.35">
      <c r="A6" s="34" t="s">
        <v>44</v>
      </c>
      <c r="B6" s="3"/>
      <c r="C6" s="3"/>
      <c r="D6" s="4"/>
      <c r="E6" s="35"/>
      <c r="F6" s="36"/>
      <c r="G6" s="35"/>
      <c r="H6" s="35"/>
    </row>
    <row r="7" spans="1:8" ht="39.4" customHeight="1" x14ac:dyDescent="0.35">
      <c r="A7" s="34" t="s">
        <v>45</v>
      </c>
      <c r="B7" s="3"/>
      <c r="C7" s="3"/>
      <c r="D7" s="4"/>
      <c r="E7" s="35"/>
      <c r="F7" s="36"/>
      <c r="G7" s="35"/>
      <c r="H7" s="35"/>
    </row>
    <row r="8" spans="1:8" ht="39.4" customHeight="1" x14ac:dyDescent="0.35">
      <c r="A8" s="34" t="s">
        <v>46</v>
      </c>
      <c r="B8" s="3"/>
      <c r="C8" s="3"/>
      <c r="D8" s="4"/>
      <c r="E8" s="35"/>
      <c r="F8" s="36"/>
      <c r="G8" s="35"/>
      <c r="H8" s="35"/>
    </row>
    <row r="9" spans="1:8" ht="39.4" customHeight="1" x14ac:dyDescent="0.35">
      <c r="A9" s="34" t="s">
        <v>47</v>
      </c>
      <c r="B9" s="3"/>
      <c r="C9" s="3"/>
      <c r="D9" s="4"/>
      <c r="E9" s="35"/>
      <c r="F9" s="36"/>
      <c r="G9" s="35"/>
      <c r="H9" s="35"/>
    </row>
    <row r="10" spans="1:8" ht="39.4" customHeight="1" x14ac:dyDescent="0.35">
      <c r="A10" s="34" t="s">
        <v>48</v>
      </c>
      <c r="B10" s="3"/>
      <c r="C10" s="3"/>
      <c r="D10" s="4"/>
      <c r="E10" s="35"/>
      <c r="F10" s="36"/>
      <c r="G10" s="35"/>
      <c r="H10" s="35"/>
    </row>
    <row r="11" spans="1:8" ht="39.4" customHeight="1" x14ac:dyDescent="0.35">
      <c r="A11" s="34" t="s">
        <v>49</v>
      </c>
      <c r="B11" s="3"/>
      <c r="C11" s="3"/>
      <c r="D11" s="4"/>
      <c r="E11" s="35"/>
      <c r="F11" s="36"/>
      <c r="G11" s="35"/>
      <c r="H11" s="35"/>
    </row>
    <row r="12" spans="1:8" ht="39.4" customHeight="1" x14ac:dyDescent="0.35">
      <c r="A12" s="37" t="s">
        <v>50</v>
      </c>
      <c r="B12" s="38"/>
      <c r="C12" s="38"/>
      <c r="D12" s="39"/>
      <c r="E12" s="40"/>
      <c r="F12" s="41"/>
      <c r="G12" s="35"/>
      <c r="H12" s="35"/>
    </row>
    <row r="13" spans="1:8" ht="39.4" customHeight="1" x14ac:dyDescent="0.35">
      <c r="A13" s="37" t="s">
        <v>51</v>
      </c>
      <c r="B13" s="38"/>
      <c r="C13" s="38"/>
      <c r="D13" s="39"/>
      <c r="E13" s="40"/>
      <c r="F13" s="41"/>
      <c r="G13" s="40"/>
      <c r="H13" s="40"/>
    </row>
  </sheetData>
  <phoneticPr fontId="2" type="noConversion"/>
  <conditionalFormatting sqref="B2:B13">
    <cfRule type="cellIs" dxfId="313" priority="7" operator="equal">
      <formula>"Low"</formula>
    </cfRule>
    <cfRule type="cellIs" dxfId="312" priority="8" operator="equal">
      <formula>"Medium"</formula>
    </cfRule>
    <cfRule type="cellIs" dxfId="311" priority="9" operator="equal">
      <formula>"High"</formula>
    </cfRule>
  </conditionalFormatting>
  <conditionalFormatting sqref="C2:C13">
    <cfRule type="cellIs" dxfId="310" priority="4" operator="equal">
      <formula>"Low"</formula>
    </cfRule>
    <cfRule type="cellIs" dxfId="309" priority="5" operator="equal">
      <formula>"Medium"</formula>
    </cfRule>
    <cfRule type="cellIs" dxfId="308"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7E78FA87-A34C-4137-9D29-37332DDA75DE}">
            <xm:f>Lists!$C$4</xm:f>
            <x14:dxf>
              <font>
                <color auto="1"/>
              </font>
              <fill>
                <patternFill>
                  <bgColor rgb="FFFF3300"/>
                </patternFill>
              </fill>
            </x14:dxf>
          </x14:cfRule>
          <x14:cfRule type="cellIs" priority="2" operator="equal" id="{0902DEE1-0C7C-4204-BD0F-FCE14E6DDAFA}">
            <xm:f>Lists!$C$3</xm:f>
            <x14:dxf>
              <font>
                <color auto="1"/>
              </font>
              <fill>
                <patternFill>
                  <bgColor rgb="FFFFC000"/>
                </patternFill>
              </fill>
            </x14:dxf>
          </x14:cfRule>
          <x14:cfRule type="cellIs" priority="3" operator="equal" id="{4099B4DA-2C73-409C-B61D-7616E6041547}">
            <xm:f>Lists!$C$2</xm:f>
            <x14:dxf>
              <font>
                <color auto="1"/>
              </font>
              <fill>
                <patternFill>
                  <bgColor rgb="FF92D050"/>
                </patternFill>
              </fill>
            </x14:dxf>
          </x14:cfRule>
          <xm:sqref>D2:D13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861E0D20-F1AA-4FF4-B458-4BAA64C6B7B7}">
          <x14:formula1>
            <xm:f>Lists!$A$2:$A$4</xm:f>
          </x14:formula1>
          <xm:sqref>B3:B12 B13:B50</xm:sqref>
        </x14:dataValidation>
        <x14:dataValidation type="list" allowBlank="1" showInputMessage="1" showErrorMessage="1" xr:uid="{90AA81DA-FCF1-4E01-A79B-CDAEE7FE36F3}">
          <x14:formula1>
            <xm:f>Lists!$B$2:$B$4</xm:f>
          </x14:formula1>
          <xm:sqref>C3:C12 C14:C50</xm:sqref>
        </x14:dataValidation>
        <x14:dataValidation type="list" allowBlank="1" showInputMessage="1" showErrorMessage="1" xr:uid="{B6486F59-4D03-4B71-A36B-7DC1647D4E5D}">
          <x14:formula1>
            <xm:f>Lists!$C$2:$C$4</xm:f>
          </x14:formula1>
          <xm:sqref>D3:D12 D14:D50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03E8C-9553-4413-9C23-2DB558A77DFA}">
  <dimension ref="A1:H12"/>
  <sheetViews>
    <sheetView workbookViewId="0">
      <selection activeCell="A4" sqref="A4"/>
    </sheetView>
  </sheetViews>
  <sheetFormatPr defaultColWidth="9" defaultRowHeight="39.4" customHeight="1" x14ac:dyDescent="0.35"/>
  <cols>
    <col min="1" max="1" width="63.17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140.5" customHeight="1" x14ac:dyDescent="0.35">
      <c r="A1" s="30" t="s">
        <v>36</v>
      </c>
      <c r="B1" s="31" t="s">
        <v>8</v>
      </c>
      <c r="C1" s="31" t="s">
        <v>9</v>
      </c>
      <c r="D1" s="31" t="s">
        <v>10</v>
      </c>
      <c r="E1" s="31" t="s">
        <v>37</v>
      </c>
      <c r="F1" s="31" t="s">
        <v>38</v>
      </c>
      <c r="G1" s="42" t="s">
        <v>39</v>
      </c>
      <c r="H1" s="28"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52</v>
      </c>
      <c r="B3" s="3"/>
      <c r="C3" s="3"/>
      <c r="D3" s="4"/>
      <c r="E3" s="35"/>
      <c r="F3" s="36"/>
      <c r="G3" s="44"/>
      <c r="H3" s="35"/>
    </row>
    <row r="4" spans="1:8" ht="39.4" customHeight="1" x14ac:dyDescent="0.35">
      <c r="A4" s="34" t="s">
        <v>53</v>
      </c>
      <c r="B4" s="3"/>
      <c r="C4" s="3"/>
      <c r="D4" s="4"/>
      <c r="E4" s="35"/>
      <c r="F4" s="36"/>
      <c r="G4" s="44"/>
      <c r="H4" s="69"/>
    </row>
    <row r="5" spans="1:8" ht="39.4" customHeight="1" x14ac:dyDescent="0.35">
      <c r="A5" s="34" t="s">
        <v>54</v>
      </c>
      <c r="B5" s="3"/>
      <c r="C5" s="3"/>
      <c r="D5" s="4"/>
      <c r="E5" s="35"/>
      <c r="F5" s="36"/>
      <c r="G5" s="44"/>
      <c r="H5" s="35"/>
    </row>
    <row r="6" spans="1:8" ht="39.4" customHeight="1" x14ac:dyDescent="0.35">
      <c r="A6" s="34" t="s">
        <v>55</v>
      </c>
      <c r="B6" s="3"/>
      <c r="C6" s="3"/>
      <c r="D6" s="4"/>
      <c r="E6" s="35"/>
      <c r="F6" s="36"/>
      <c r="G6" s="44"/>
      <c r="H6" s="69"/>
    </row>
    <row r="7" spans="1:8" ht="39.4" customHeight="1" x14ac:dyDescent="0.35">
      <c r="A7" s="34" t="s">
        <v>56</v>
      </c>
      <c r="B7" s="3"/>
      <c r="C7" s="3"/>
      <c r="D7" s="4"/>
      <c r="E7" s="35"/>
      <c r="F7" s="36"/>
      <c r="G7" s="44"/>
      <c r="H7" s="35"/>
    </row>
    <row r="8" spans="1:8" ht="39.4" customHeight="1" x14ac:dyDescent="0.35">
      <c r="A8" s="34" t="s">
        <v>57</v>
      </c>
      <c r="B8" s="3"/>
      <c r="C8" s="3"/>
      <c r="D8" s="4"/>
      <c r="E8" s="35"/>
      <c r="F8" s="36"/>
      <c r="G8" s="44"/>
      <c r="H8" s="69"/>
    </row>
    <row r="9" spans="1:8" ht="39.4" customHeight="1" x14ac:dyDescent="0.35">
      <c r="A9" s="34" t="s">
        <v>58</v>
      </c>
      <c r="B9" s="3"/>
      <c r="C9" s="3"/>
      <c r="D9" s="4"/>
      <c r="E9" s="35"/>
      <c r="F9" s="36"/>
      <c r="G9" s="44"/>
      <c r="H9" s="35"/>
    </row>
    <row r="10" spans="1:8" ht="39.4" customHeight="1" x14ac:dyDescent="0.35">
      <c r="A10" s="34" t="s">
        <v>59</v>
      </c>
      <c r="B10" s="3"/>
      <c r="C10" s="3"/>
      <c r="D10" s="4"/>
      <c r="E10" s="35"/>
      <c r="F10" s="36"/>
      <c r="G10" s="44"/>
      <c r="H10" s="69"/>
    </row>
    <row r="11" spans="1:8" ht="39.4" customHeight="1" x14ac:dyDescent="0.35">
      <c r="A11" s="34" t="s">
        <v>60</v>
      </c>
      <c r="B11" s="3"/>
      <c r="C11" s="3"/>
      <c r="D11" s="4"/>
      <c r="E11" s="35"/>
      <c r="F11" s="36"/>
      <c r="G11" s="44"/>
      <c r="H11" s="40"/>
    </row>
    <row r="12" spans="1:8" ht="39.4" customHeight="1" x14ac:dyDescent="0.35">
      <c r="A12" s="37" t="s">
        <v>61</v>
      </c>
      <c r="B12" s="38"/>
      <c r="C12" s="38"/>
      <c r="D12" s="39"/>
      <c r="E12" s="40"/>
      <c r="F12" s="41"/>
      <c r="G12" s="45"/>
      <c r="H12" s="69"/>
    </row>
  </sheetData>
  <phoneticPr fontId="2" type="noConversion"/>
  <conditionalFormatting sqref="B2:B12">
    <cfRule type="cellIs" dxfId="291" priority="7" operator="equal">
      <formula>"Low"</formula>
    </cfRule>
    <cfRule type="cellIs" dxfId="290" priority="8" operator="equal">
      <formula>"Medium"</formula>
    </cfRule>
    <cfRule type="cellIs" dxfId="289" priority="9" operator="equal">
      <formula>"High"</formula>
    </cfRule>
  </conditionalFormatting>
  <conditionalFormatting sqref="C2:C12">
    <cfRule type="cellIs" dxfId="288" priority="4" operator="equal">
      <formula>"Low"</formula>
    </cfRule>
    <cfRule type="cellIs" dxfId="287" priority="5" operator="equal">
      <formula>"Medium"</formula>
    </cfRule>
    <cfRule type="cellIs" dxfId="286" priority="6" operator="equal">
      <formula>"High"</formula>
    </cfRule>
  </conditionalFormatting>
  <pageMargins left="0.7" right="0.7" top="0.75" bottom="0.75" header="0.3" footer="0.3"/>
  <pageSetup paperSize="9" orientation="portrait"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ellIs" priority="1" operator="equal" id="{94F986B9-B30A-4773-A343-8D2B82DF7847}">
            <xm:f>Lists!$C$4</xm:f>
            <x14:dxf>
              <font>
                <color auto="1"/>
              </font>
              <fill>
                <patternFill>
                  <bgColor rgb="FFFF3300"/>
                </patternFill>
              </fill>
            </x14:dxf>
          </x14:cfRule>
          <x14:cfRule type="cellIs" priority="2" operator="equal" id="{0958BCA8-0DCF-4C88-B6DB-FCD4CF2AF944}">
            <xm:f>Lists!$C$3</xm:f>
            <x14:dxf>
              <font>
                <color auto="1"/>
              </font>
              <fill>
                <patternFill>
                  <bgColor rgb="FFFFC000"/>
                </patternFill>
              </fill>
            </x14:dxf>
          </x14:cfRule>
          <x14:cfRule type="cellIs" priority="3" operator="equal" id="{4B3128EC-D850-4334-82BF-8346E91C9961}">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ADF7129F-F702-417A-AC01-F2C47179106D}">
          <x14:formula1>
            <xm:f>Lists!$C$2:$C$4</xm:f>
          </x14:formula1>
          <xm:sqref>D3:D50</xm:sqref>
        </x14:dataValidation>
        <x14:dataValidation type="list" allowBlank="1" showInputMessage="1" showErrorMessage="1" xr:uid="{F232A1E0-2883-4396-BC1D-CF5733FD4ED8}">
          <x14:formula1>
            <xm:f>Lists!$B$2:$B$4</xm:f>
          </x14:formula1>
          <xm:sqref>C2:C50</xm:sqref>
        </x14:dataValidation>
        <x14:dataValidation type="list" allowBlank="1" showInputMessage="1" showErrorMessage="1" xr:uid="{851450F2-0A78-4707-AE17-36EE804826E0}">
          <x14:formula1>
            <xm:f>Lists!$A$2:$A$4</xm:f>
          </x14:formula1>
          <xm:sqref>B2:B50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3BA94-85EF-4ADC-8135-AE40A325BD93}">
  <dimension ref="A1:H50"/>
  <sheetViews>
    <sheetView workbookViewId="0">
      <selection activeCell="A4" sqref="A4"/>
    </sheetView>
  </sheetViews>
  <sheetFormatPr defaultColWidth="9" defaultRowHeight="18" customHeight="1" x14ac:dyDescent="0.35"/>
  <cols>
    <col min="1" max="1" width="68.5429687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ht="57.75" customHeight="1" x14ac:dyDescent="0.35">
      <c r="A1" s="46" t="s">
        <v>183</v>
      </c>
      <c r="B1" s="47" t="s">
        <v>8</v>
      </c>
      <c r="C1" s="47" t="s">
        <v>9</v>
      </c>
      <c r="D1" s="48" t="s">
        <v>10</v>
      </c>
      <c r="E1" s="47" t="s">
        <v>37</v>
      </c>
      <c r="F1" s="49" t="s">
        <v>38</v>
      </c>
      <c r="G1" s="47" t="s">
        <v>39</v>
      </c>
      <c r="H1" s="70" t="s">
        <v>40</v>
      </c>
    </row>
    <row r="2" spans="1:8" ht="39.4" customHeight="1" x14ac:dyDescent="0.35">
      <c r="A2" s="33" t="s">
        <v>197</v>
      </c>
      <c r="B2" s="50"/>
      <c r="C2" s="50"/>
      <c r="D2" s="51" t="str">
        <f t="shared" ref="D2" si="0">IF(COUNTIF(D3:D50,"Non Compliant")&gt;0,"Non Compliant",IF(COUNTIF(D3:D50,"Partially Compliant")&gt;0,"Partially Compliant","Fully Compliant"))</f>
        <v>Fully Compliant</v>
      </c>
      <c r="E2" s="52"/>
      <c r="F2" s="53"/>
      <c r="G2" s="52"/>
      <c r="H2" s="26"/>
    </row>
    <row r="3" spans="1:8" ht="39.4" customHeight="1" x14ac:dyDescent="0.35">
      <c r="A3" s="54" t="s">
        <v>62</v>
      </c>
      <c r="B3" s="55"/>
      <c r="C3" s="55"/>
      <c r="D3" s="56"/>
      <c r="E3" s="45"/>
      <c r="F3" s="57"/>
      <c r="G3" s="45"/>
      <c r="H3" s="35"/>
    </row>
    <row r="4" spans="1:8" ht="39.4" customHeight="1" x14ac:dyDescent="0.35">
      <c r="A4" s="58" t="s">
        <v>63</v>
      </c>
      <c r="B4" s="59"/>
      <c r="C4" s="59"/>
      <c r="D4" s="60"/>
      <c r="E4" s="61"/>
      <c r="F4" s="62"/>
      <c r="G4" s="61"/>
      <c r="H4" s="69"/>
    </row>
    <row r="5" spans="1:8" ht="39.4" customHeight="1" x14ac:dyDescent="0.35">
      <c r="A5" s="54" t="s">
        <v>64</v>
      </c>
      <c r="B5" s="55"/>
      <c r="C5" s="55"/>
      <c r="D5" s="56"/>
      <c r="E5" s="45"/>
      <c r="F5" s="57"/>
      <c r="G5" s="45"/>
      <c r="H5" s="35"/>
    </row>
    <row r="6" spans="1:8" ht="39.4" customHeight="1" x14ac:dyDescent="0.35">
      <c r="A6" s="58" t="s">
        <v>65</v>
      </c>
      <c r="B6" s="59"/>
      <c r="C6" s="59"/>
      <c r="D6" s="60"/>
      <c r="E6" s="61"/>
      <c r="F6" s="62"/>
      <c r="G6" s="61"/>
      <c r="H6" s="69"/>
    </row>
    <row r="7" spans="1:8" ht="39.4" customHeight="1" x14ac:dyDescent="0.35">
      <c r="A7" s="54" t="s">
        <v>66</v>
      </c>
      <c r="B7" s="55"/>
      <c r="C7" s="55"/>
      <c r="D7" s="56"/>
      <c r="E7" s="45"/>
      <c r="F7" s="57"/>
      <c r="G7" s="45"/>
      <c r="H7" s="35"/>
    </row>
    <row r="8" spans="1:8" ht="39.4" customHeight="1" x14ac:dyDescent="0.35">
      <c r="A8" s="58" t="s">
        <v>67</v>
      </c>
      <c r="B8" s="59"/>
      <c r="C8" s="59"/>
      <c r="D8" s="60"/>
      <c r="E8" s="61"/>
      <c r="F8" s="62"/>
      <c r="G8" s="61"/>
      <c r="H8" s="69"/>
    </row>
    <row r="9" spans="1:8" ht="39.4" customHeight="1" x14ac:dyDescent="0.35">
      <c r="A9" s="54" t="s">
        <v>68</v>
      </c>
      <c r="B9" s="55"/>
      <c r="C9" s="55"/>
      <c r="D9" s="56"/>
      <c r="E9" s="45"/>
      <c r="F9" s="57"/>
      <c r="G9" s="45"/>
      <c r="H9" s="35"/>
    </row>
    <row r="10" spans="1:8" ht="39.4" customHeight="1" x14ac:dyDescent="0.35">
      <c r="A10" s="58" t="s">
        <v>69</v>
      </c>
      <c r="B10" s="59"/>
      <c r="C10" s="59"/>
      <c r="D10" s="60"/>
      <c r="E10" s="61"/>
      <c r="F10" s="62"/>
      <c r="G10" s="61"/>
      <c r="H10" s="69"/>
    </row>
    <row r="11" spans="1:8" ht="39.4" customHeight="1" x14ac:dyDescent="0.35">
      <c r="A11" s="54" t="s">
        <v>70</v>
      </c>
      <c r="B11" s="55"/>
      <c r="C11" s="55"/>
      <c r="D11" s="56"/>
      <c r="E11" s="45"/>
      <c r="F11" s="57"/>
      <c r="G11" s="45"/>
      <c r="H11" s="40"/>
    </row>
    <row r="12" spans="1:8" ht="39.4" customHeight="1" x14ac:dyDescent="0.35">
      <c r="A12" s="58" t="s">
        <v>71</v>
      </c>
      <c r="B12" s="59"/>
      <c r="C12" s="59"/>
      <c r="D12" s="60"/>
      <c r="E12" s="61"/>
      <c r="F12" s="62"/>
      <c r="G12" s="61"/>
      <c r="H12" s="69"/>
    </row>
    <row r="13" spans="1:8" ht="39" customHeight="1" x14ac:dyDescent="0.35"/>
    <row r="14" spans="1:8" ht="39" customHeight="1" x14ac:dyDescent="0.35">
      <c r="A14" s="63"/>
    </row>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phoneticPr fontId="2" type="noConversion"/>
  <conditionalFormatting sqref="B5:B12 B1:B2">
    <cfRule type="cellIs" dxfId="270" priority="16" operator="equal">
      <formula>"Low"</formula>
    </cfRule>
    <cfRule type="cellIs" dxfId="269" priority="17" operator="equal">
      <formula>"Medium"</formula>
    </cfRule>
    <cfRule type="cellIs" dxfId="268" priority="18" operator="equal">
      <formula>"High"</formula>
    </cfRule>
  </conditionalFormatting>
  <conditionalFormatting sqref="C5:C12 C1:C2">
    <cfRule type="cellIs" dxfId="267" priority="13" operator="equal">
      <formula>"Low"</formula>
    </cfRule>
    <cfRule type="cellIs" dxfId="266" priority="14" operator="equal">
      <formula>"Medium"</formula>
    </cfRule>
    <cfRule type="cellIs" dxfId="265" priority="15" operator="equal">
      <formula>"High"</formula>
    </cfRule>
  </conditionalFormatting>
  <conditionalFormatting sqref="B3:B4">
    <cfRule type="cellIs" dxfId="264" priority="7" operator="equal">
      <formula>"Low"</formula>
    </cfRule>
    <cfRule type="cellIs" dxfId="263" priority="8" operator="equal">
      <formula>"Medium"</formula>
    </cfRule>
    <cfRule type="cellIs" dxfId="262" priority="9" operator="equal">
      <formula>"High"</formula>
    </cfRule>
  </conditionalFormatting>
  <conditionalFormatting sqref="C3:C4">
    <cfRule type="cellIs" dxfId="261" priority="4" operator="equal">
      <formula>"Low"</formula>
    </cfRule>
    <cfRule type="cellIs" dxfId="260" priority="5" operator="equal">
      <formula>"Medium"</formula>
    </cfRule>
    <cfRule type="cellIs" dxfId="259"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0" operator="equal" id="{0585B332-B169-4829-A857-6F9E6881F312}">
            <xm:f>Lists!$C$4</xm:f>
            <x14:dxf>
              <font>
                <color auto="1"/>
              </font>
              <fill>
                <patternFill>
                  <bgColor rgb="FFFF3300"/>
                </patternFill>
              </fill>
            </x14:dxf>
          </x14:cfRule>
          <x14:cfRule type="cellIs" priority="11" operator="equal" id="{BD5BC756-8D85-4E88-8A4A-F784619F14B1}">
            <xm:f>Lists!$C$3</xm:f>
            <x14:dxf>
              <font>
                <color auto="1"/>
              </font>
              <fill>
                <patternFill>
                  <bgColor rgb="FFFFC000"/>
                </patternFill>
              </fill>
            </x14:dxf>
          </x14:cfRule>
          <x14:cfRule type="cellIs" priority="12" operator="equal" id="{E724B4D9-4197-4A51-B375-089921CE27D0}">
            <xm:f>Lists!$C$2</xm:f>
            <x14:dxf>
              <font>
                <color auto="1"/>
              </font>
              <fill>
                <patternFill>
                  <bgColor rgb="FF92D050"/>
                </patternFill>
              </fill>
            </x14:dxf>
          </x14:cfRule>
          <xm:sqref>D5:D12 D1:D2</xm:sqref>
        </x14:conditionalFormatting>
        <x14:conditionalFormatting xmlns:xm="http://schemas.microsoft.com/office/excel/2006/main">
          <x14:cfRule type="cellIs" priority="1" operator="equal" id="{DB07FB78-0546-4421-AD31-0625CDB3FF33}">
            <xm:f>Lists!$C$4</xm:f>
            <x14:dxf>
              <font>
                <color auto="1"/>
              </font>
              <fill>
                <patternFill>
                  <bgColor rgb="FFFF3300"/>
                </patternFill>
              </fill>
            </x14:dxf>
          </x14:cfRule>
          <x14:cfRule type="cellIs" priority="2" operator="equal" id="{273D8F27-481A-4C12-B47B-3F885CF7AA91}">
            <xm:f>Lists!$C$3</xm:f>
            <x14:dxf>
              <font>
                <color auto="1"/>
              </font>
              <fill>
                <patternFill>
                  <bgColor rgb="FFFFC000"/>
                </patternFill>
              </fill>
            </x14:dxf>
          </x14:cfRule>
          <x14:cfRule type="cellIs" priority="3" operator="equal" id="{348BD4AE-939D-4B04-AF58-72290827D1F7}">
            <xm:f>Lists!$C$2</xm:f>
            <x14:dxf>
              <font>
                <color auto="1"/>
              </font>
              <fill>
                <patternFill>
                  <bgColor rgb="FF92D050"/>
                </patternFill>
              </fill>
            </x14:dxf>
          </x14:cfRule>
          <xm:sqref>D3:D4</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4710883E-959A-4B23-9346-9A375B04FFDF}">
          <x14:formula1>
            <xm:f>Lists!$A$2:$A$4</xm:f>
          </x14:formula1>
          <xm:sqref>B2:B50</xm:sqref>
        </x14:dataValidation>
        <x14:dataValidation type="list" allowBlank="1" showInputMessage="1" showErrorMessage="1" xr:uid="{EBBF3701-300D-485E-870A-E35087196636}">
          <x14:formula1>
            <xm:f>Lists!$B$2:$B$4</xm:f>
          </x14:formula1>
          <xm:sqref>C2:C50</xm:sqref>
        </x14:dataValidation>
        <x14:dataValidation type="list" allowBlank="1" showInputMessage="1" showErrorMessage="1" xr:uid="{2855B061-72C5-4A4F-8217-FFDB462BD7B3}">
          <x14:formula1>
            <xm:f>Lists!$C$2:$C$4</xm:f>
          </x14:formula1>
          <xm:sqref>D3:D50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4A612-E5BA-4E40-AA35-594E671CFD6D}">
  <dimension ref="A1:H12"/>
  <sheetViews>
    <sheetView workbookViewId="0">
      <selection activeCell="A3" sqref="A3"/>
    </sheetView>
  </sheetViews>
  <sheetFormatPr defaultColWidth="9" defaultRowHeight="39.4"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48" customHeight="1" x14ac:dyDescent="0.35">
      <c r="A1" s="30" t="s">
        <v>184</v>
      </c>
      <c r="B1" s="31" t="s">
        <v>8</v>
      </c>
      <c r="C1" s="31" t="s">
        <v>9</v>
      </c>
      <c r="D1" s="31" t="s">
        <v>10</v>
      </c>
      <c r="E1" s="31" t="s">
        <v>37</v>
      </c>
      <c r="F1" s="31" t="s">
        <v>38</v>
      </c>
      <c r="G1" s="42" t="s">
        <v>39</v>
      </c>
      <c r="H1" s="71" t="s">
        <v>40</v>
      </c>
    </row>
    <row r="2" spans="1:8"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72</v>
      </c>
      <c r="B3" s="3"/>
      <c r="C3" s="3"/>
      <c r="D3" s="4"/>
      <c r="E3" s="35"/>
      <c r="F3" s="36"/>
      <c r="G3" s="44"/>
      <c r="H3" s="35"/>
    </row>
    <row r="4" spans="1:8" ht="39.4" customHeight="1" x14ac:dyDescent="0.35">
      <c r="A4" s="34" t="s">
        <v>73</v>
      </c>
      <c r="B4" s="3"/>
      <c r="C4" s="3"/>
      <c r="D4" s="4"/>
      <c r="E4" s="35"/>
      <c r="F4" s="36"/>
      <c r="G4" s="44"/>
      <c r="H4" s="69"/>
    </row>
    <row r="5" spans="1:8" ht="39.4" customHeight="1" x14ac:dyDescent="0.35">
      <c r="A5" s="34" t="s">
        <v>74</v>
      </c>
      <c r="B5" s="3"/>
      <c r="C5" s="3"/>
      <c r="D5" s="4"/>
      <c r="E5" s="35"/>
      <c r="F5" s="36"/>
      <c r="G5" s="44"/>
      <c r="H5" s="35"/>
    </row>
    <row r="6" spans="1:8" ht="39.4" customHeight="1" x14ac:dyDescent="0.35">
      <c r="A6" s="34" t="s">
        <v>75</v>
      </c>
      <c r="B6" s="3"/>
      <c r="C6" s="3"/>
      <c r="D6" s="4"/>
      <c r="E6" s="35"/>
      <c r="F6" s="36"/>
      <c r="G6" s="44"/>
      <c r="H6" s="69"/>
    </row>
    <row r="7" spans="1:8" ht="39.4" customHeight="1" x14ac:dyDescent="0.35">
      <c r="A7" s="34" t="s">
        <v>76</v>
      </c>
      <c r="B7" s="3"/>
      <c r="C7" s="3"/>
      <c r="D7" s="4"/>
      <c r="E7" s="35"/>
      <c r="F7" s="36"/>
      <c r="G7" s="44"/>
      <c r="H7" s="35"/>
    </row>
    <row r="8" spans="1:8" ht="39.4" customHeight="1" x14ac:dyDescent="0.35">
      <c r="A8" s="34" t="s">
        <v>77</v>
      </c>
      <c r="B8" s="3"/>
      <c r="C8" s="3"/>
      <c r="D8" s="4"/>
      <c r="E8" s="35"/>
      <c r="F8" s="36"/>
      <c r="G8" s="44"/>
      <c r="H8" s="69"/>
    </row>
    <row r="9" spans="1:8" ht="39.4" customHeight="1" x14ac:dyDescent="0.35">
      <c r="A9" s="34" t="s">
        <v>78</v>
      </c>
      <c r="B9" s="3"/>
      <c r="C9" s="3"/>
      <c r="D9" s="4"/>
      <c r="E9" s="35"/>
      <c r="F9" s="36"/>
      <c r="G9" s="44"/>
      <c r="H9" s="35"/>
    </row>
    <row r="10" spans="1:8" ht="39.4" customHeight="1" x14ac:dyDescent="0.35">
      <c r="A10" s="34" t="s">
        <v>79</v>
      </c>
      <c r="B10" s="3"/>
      <c r="C10" s="3"/>
      <c r="D10" s="4"/>
      <c r="E10" s="35"/>
      <c r="F10" s="36"/>
      <c r="G10" s="44"/>
      <c r="H10" s="69"/>
    </row>
    <row r="11" spans="1:8" ht="39.4" customHeight="1" x14ac:dyDescent="0.35">
      <c r="A11" s="34" t="s">
        <v>80</v>
      </c>
      <c r="B11" s="3"/>
      <c r="C11" s="3"/>
      <c r="D11" s="4"/>
      <c r="E11" s="35"/>
      <c r="F11" s="36"/>
      <c r="G11" s="44"/>
      <c r="H11" s="40"/>
    </row>
    <row r="12" spans="1:8" ht="39.4" customHeight="1" x14ac:dyDescent="0.35">
      <c r="A12" s="37" t="s">
        <v>81</v>
      </c>
      <c r="B12" s="38"/>
      <c r="C12" s="38"/>
      <c r="D12" s="39"/>
      <c r="E12" s="40"/>
      <c r="F12" s="41"/>
      <c r="G12" s="45"/>
      <c r="H12" s="69"/>
    </row>
  </sheetData>
  <conditionalFormatting sqref="B2:B12">
    <cfRule type="cellIs" dxfId="241" priority="7" operator="equal">
      <formula>"Low"</formula>
    </cfRule>
    <cfRule type="cellIs" dxfId="240" priority="8" operator="equal">
      <formula>"Medium"</formula>
    </cfRule>
    <cfRule type="cellIs" dxfId="239" priority="9" operator="equal">
      <formula>"High"</formula>
    </cfRule>
  </conditionalFormatting>
  <conditionalFormatting sqref="C2:C12">
    <cfRule type="cellIs" dxfId="238" priority="4" operator="equal">
      <formula>"Low"</formula>
    </cfRule>
    <cfRule type="cellIs" dxfId="237" priority="5" operator="equal">
      <formula>"Medium"</formula>
    </cfRule>
    <cfRule type="cellIs" dxfId="236"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3EDA4A6-8A1F-4591-B019-19A03C0216FC}">
            <xm:f>Lists!$C$4</xm:f>
            <x14:dxf>
              <font>
                <color auto="1"/>
              </font>
              <fill>
                <patternFill>
                  <bgColor rgb="FFFF3300"/>
                </patternFill>
              </fill>
            </x14:dxf>
          </x14:cfRule>
          <x14:cfRule type="cellIs" priority="2" operator="equal" id="{54F145CF-3FAA-4F99-ABC2-D568DC2042B0}">
            <xm:f>Lists!$C$3</xm:f>
            <x14:dxf>
              <font>
                <color auto="1"/>
              </font>
              <fill>
                <patternFill>
                  <bgColor rgb="FFFFC000"/>
                </patternFill>
              </fill>
            </x14:dxf>
          </x14:cfRule>
          <x14:cfRule type="cellIs" priority="3" operator="equal" id="{32FB9AC5-5ACF-424D-B588-6EFF9D0AE218}">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B2A7CE9D-8856-41B2-A5EA-F787EDA2E5CA}">
          <x14:formula1>
            <xm:f>Lists!$C$2:$C$4</xm:f>
          </x14:formula1>
          <xm:sqref>D3:D50</xm:sqref>
        </x14:dataValidation>
        <x14:dataValidation type="list" allowBlank="1" showInputMessage="1" showErrorMessage="1" xr:uid="{B27CA6A2-4554-4AED-9BD3-930231428BB9}">
          <x14:formula1>
            <xm:f>Lists!$B$2:$B$4</xm:f>
          </x14:formula1>
          <xm:sqref>C2:C50</xm:sqref>
        </x14:dataValidation>
        <x14:dataValidation type="list" allowBlank="1" showInputMessage="1" showErrorMessage="1" xr:uid="{B11B9A6F-275F-44A9-BCC5-0C4229EB6734}">
          <x14:formula1>
            <xm:f>Lists!$A$2:$A$4</xm:f>
          </x14:formula1>
          <xm:sqref>B2:B50</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DD3051-B7C2-4F37-A6F1-4EBA903975DF}">
  <dimension ref="A1:H12"/>
  <sheetViews>
    <sheetView workbookViewId="0">
      <selection activeCell="A3" sqref="A3"/>
    </sheetView>
  </sheetViews>
  <sheetFormatPr defaultColWidth="9" defaultRowHeight="39.4"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59.25" customHeight="1" x14ac:dyDescent="0.35">
      <c r="A1" s="30" t="s">
        <v>185</v>
      </c>
      <c r="B1" s="31" t="s">
        <v>8</v>
      </c>
      <c r="C1" s="31" t="s">
        <v>9</v>
      </c>
      <c r="D1" s="31" t="s">
        <v>10</v>
      </c>
      <c r="E1" s="31" t="s">
        <v>37</v>
      </c>
      <c r="F1" s="31" t="s">
        <v>38</v>
      </c>
      <c r="G1" s="42" t="s">
        <v>39</v>
      </c>
      <c r="H1" s="71" t="s">
        <v>40</v>
      </c>
    </row>
    <row r="2" spans="1:8" s="32" customFormat="1" ht="48.75"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82</v>
      </c>
      <c r="B3" s="3"/>
      <c r="C3" s="3"/>
      <c r="D3" s="4"/>
      <c r="E3" s="35"/>
      <c r="F3" s="36"/>
      <c r="G3" s="44"/>
      <c r="H3" s="35"/>
    </row>
    <row r="4" spans="1:8" ht="39.4" customHeight="1" x14ac:dyDescent="0.35">
      <c r="A4" s="34" t="s">
        <v>83</v>
      </c>
      <c r="B4" s="3"/>
      <c r="C4" s="3"/>
      <c r="D4" s="4"/>
      <c r="E4" s="35"/>
      <c r="F4" s="36"/>
      <c r="G4" s="44"/>
      <c r="H4" s="69"/>
    </row>
    <row r="5" spans="1:8" ht="39.4" customHeight="1" x14ac:dyDescent="0.35">
      <c r="A5" s="34" t="s">
        <v>84</v>
      </c>
      <c r="B5" s="3"/>
      <c r="C5" s="3"/>
      <c r="D5" s="4"/>
      <c r="E5" s="35"/>
      <c r="F5" s="36"/>
      <c r="G5" s="44"/>
      <c r="H5" s="35"/>
    </row>
    <row r="6" spans="1:8" ht="39.4" customHeight="1" x14ac:dyDescent="0.35">
      <c r="A6" s="34" t="s">
        <v>85</v>
      </c>
      <c r="B6" s="3"/>
      <c r="C6" s="3"/>
      <c r="D6" s="4"/>
      <c r="E6" s="35"/>
      <c r="F6" s="36"/>
      <c r="G6" s="44"/>
      <c r="H6" s="69"/>
    </row>
    <row r="7" spans="1:8" ht="39.4" customHeight="1" x14ac:dyDescent="0.35">
      <c r="A7" s="34" t="s">
        <v>86</v>
      </c>
      <c r="B7" s="3"/>
      <c r="C7" s="3"/>
      <c r="D7" s="4"/>
      <c r="E7" s="35"/>
      <c r="F7" s="36"/>
      <c r="G7" s="44"/>
      <c r="H7" s="35"/>
    </row>
    <row r="8" spans="1:8" ht="39.4" customHeight="1" x14ac:dyDescent="0.35">
      <c r="A8" s="34" t="s">
        <v>87</v>
      </c>
      <c r="B8" s="3"/>
      <c r="C8" s="3"/>
      <c r="D8" s="4"/>
      <c r="E8" s="35"/>
      <c r="F8" s="36"/>
      <c r="G8" s="44"/>
      <c r="H8" s="69"/>
    </row>
    <row r="9" spans="1:8" ht="39.4" customHeight="1" x14ac:dyDescent="0.35">
      <c r="A9" s="34" t="s">
        <v>88</v>
      </c>
      <c r="B9" s="3"/>
      <c r="C9" s="3"/>
      <c r="D9" s="4"/>
      <c r="E9" s="35"/>
      <c r="F9" s="36"/>
      <c r="G9" s="44"/>
      <c r="H9" s="35"/>
    </row>
    <row r="10" spans="1:8" ht="39.4" customHeight="1" x14ac:dyDescent="0.35">
      <c r="A10" s="34" t="s">
        <v>89</v>
      </c>
      <c r="B10" s="3"/>
      <c r="C10" s="3"/>
      <c r="D10" s="4"/>
      <c r="E10" s="35"/>
      <c r="F10" s="36"/>
      <c r="G10" s="44"/>
      <c r="H10" s="69"/>
    </row>
    <row r="11" spans="1:8" ht="39.4" customHeight="1" x14ac:dyDescent="0.35">
      <c r="A11" s="34" t="s">
        <v>90</v>
      </c>
      <c r="B11" s="3"/>
      <c r="C11" s="3"/>
      <c r="D11" s="4"/>
      <c r="E11" s="35"/>
      <c r="F11" s="36"/>
      <c r="G11" s="44"/>
      <c r="H11" s="40"/>
    </row>
    <row r="12" spans="1:8" ht="39.4" customHeight="1" x14ac:dyDescent="0.35">
      <c r="A12" s="37" t="s">
        <v>91</v>
      </c>
      <c r="B12" s="38"/>
      <c r="C12" s="38"/>
      <c r="D12" s="39"/>
      <c r="E12" s="40"/>
      <c r="F12" s="41"/>
      <c r="G12" s="45"/>
      <c r="H12" s="69"/>
    </row>
  </sheetData>
  <conditionalFormatting sqref="B2:B12">
    <cfRule type="cellIs" dxfId="219" priority="7" operator="equal">
      <formula>"Low"</formula>
    </cfRule>
    <cfRule type="cellIs" dxfId="218" priority="8" operator="equal">
      <formula>"Medium"</formula>
    </cfRule>
    <cfRule type="cellIs" dxfId="217" priority="9" operator="equal">
      <formula>"High"</formula>
    </cfRule>
  </conditionalFormatting>
  <conditionalFormatting sqref="C2:C12">
    <cfRule type="cellIs" dxfId="216" priority="4" operator="equal">
      <formula>"Low"</formula>
    </cfRule>
    <cfRule type="cellIs" dxfId="215" priority="5" operator="equal">
      <formula>"Medium"</formula>
    </cfRule>
    <cfRule type="cellIs" dxfId="214"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DFBE0796-5C8B-4B2A-A1E6-D91EF7BC20DF}">
            <xm:f>Lists!$C$4</xm:f>
            <x14:dxf>
              <font>
                <color auto="1"/>
              </font>
              <fill>
                <patternFill>
                  <bgColor rgb="FFFF3300"/>
                </patternFill>
              </fill>
            </x14:dxf>
          </x14:cfRule>
          <x14:cfRule type="cellIs" priority="2" operator="equal" id="{A05F9D3C-28EE-4D21-997E-CD5EB3C4A68D}">
            <xm:f>Lists!$C$3</xm:f>
            <x14:dxf>
              <font>
                <color auto="1"/>
              </font>
              <fill>
                <patternFill>
                  <bgColor rgb="FFFFC000"/>
                </patternFill>
              </fill>
            </x14:dxf>
          </x14:cfRule>
          <x14:cfRule type="cellIs" priority="3" operator="equal" id="{98FFF73A-EECC-47CE-AAF2-8C97741A0B49}">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FBD0B2E1-5AC8-4FCE-9E8B-EC8EF6257C33}">
          <x14:formula1>
            <xm:f>Lists!$A$2:$A$4</xm:f>
          </x14:formula1>
          <xm:sqref>B2:B50</xm:sqref>
        </x14:dataValidation>
        <x14:dataValidation type="list" allowBlank="1" showInputMessage="1" showErrorMessage="1" xr:uid="{E80BEFEF-2577-4DA5-BBC0-1744F58552A6}">
          <x14:formula1>
            <xm:f>Lists!$B$2:$B$4</xm:f>
          </x14:formula1>
          <xm:sqref>C2:C50</xm:sqref>
        </x14:dataValidation>
        <x14:dataValidation type="list" allowBlank="1" showInputMessage="1" showErrorMessage="1" xr:uid="{80D8BB53-C2EB-4103-824E-6B4B2575CB02}">
          <x14:formula1>
            <xm:f>Lists!$C$2:$C$4</xm:f>
          </x14:formula1>
          <xm:sqref>D3:D50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F271C-2F06-41D7-A66D-7EA654F26981}">
  <dimension ref="A1:H50"/>
  <sheetViews>
    <sheetView workbookViewId="0">
      <selection activeCell="A4" sqref="A4"/>
    </sheetView>
  </sheetViews>
  <sheetFormatPr defaultColWidth="9" defaultRowHeight="18" customHeight="1" x14ac:dyDescent="0.35"/>
  <cols>
    <col min="1" max="1" width="56.81640625" style="2" customWidth="1"/>
    <col min="2" max="3" width="12.1796875" style="2" customWidth="1"/>
    <col min="4" max="4" width="12.54296875" style="2" customWidth="1"/>
    <col min="5" max="5" width="19.54296875" style="2" customWidth="1"/>
    <col min="6" max="6" width="27.54296875" style="2" customWidth="1"/>
    <col min="7" max="8" width="50.7265625" style="2" customWidth="1"/>
    <col min="9" max="16384" width="9" style="2"/>
  </cols>
  <sheetData>
    <row r="1" spans="1:8" s="32" customFormat="1" ht="64.5" customHeight="1" x14ac:dyDescent="0.35">
      <c r="A1" s="30" t="s">
        <v>186</v>
      </c>
      <c r="B1" s="31" t="s">
        <v>8</v>
      </c>
      <c r="C1" s="31" t="s">
        <v>9</v>
      </c>
      <c r="D1" s="31" t="s">
        <v>10</v>
      </c>
      <c r="E1" s="31" t="s">
        <v>37</v>
      </c>
      <c r="F1" s="31" t="s">
        <v>38</v>
      </c>
      <c r="G1" s="42" t="s">
        <v>39</v>
      </c>
      <c r="H1" s="71" t="s">
        <v>40</v>
      </c>
    </row>
    <row r="2" spans="1:8" s="32" customFormat="1" ht="39.4" customHeight="1" x14ac:dyDescent="0.35">
      <c r="A2" s="33" t="s">
        <v>197</v>
      </c>
      <c r="B2" s="24"/>
      <c r="C2" s="24"/>
      <c r="D2" s="25" t="str">
        <f t="shared" ref="D2" si="0">IF(COUNTIF(D3:D50,"Non Compliant")&gt;0,"Non Compliant",IF(COUNTIF(D3:D50,"Partially Compliant")&gt;0,"Partially Compliant","Fully Compliant"))</f>
        <v>Fully Compliant</v>
      </c>
      <c r="E2" s="26"/>
      <c r="F2" s="27"/>
      <c r="G2" s="43"/>
      <c r="H2" s="26"/>
    </row>
    <row r="3" spans="1:8" ht="39.4" customHeight="1" x14ac:dyDescent="0.35">
      <c r="A3" s="34" t="s">
        <v>92</v>
      </c>
      <c r="B3" s="3"/>
      <c r="C3" s="3"/>
      <c r="D3" s="4"/>
      <c r="E3" s="35"/>
      <c r="F3" s="36"/>
      <c r="G3" s="44"/>
      <c r="H3" s="35"/>
    </row>
    <row r="4" spans="1:8" ht="39.4" customHeight="1" x14ac:dyDescent="0.35">
      <c r="A4" s="34" t="s">
        <v>93</v>
      </c>
      <c r="B4" s="3"/>
      <c r="C4" s="3"/>
      <c r="D4" s="4"/>
      <c r="E4" s="35"/>
      <c r="F4" s="36"/>
      <c r="G4" s="44"/>
      <c r="H4" s="69"/>
    </row>
    <row r="5" spans="1:8" ht="39.4" customHeight="1" x14ac:dyDescent="0.35">
      <c r="A5" s="34" t="s">
        <v>94</v>
      </c>
      <c r="B5" s="3"/>
      <c r="C5" s="3"/>
      <c r="D5" s="4"/>
      <c r="E5" s="35"/>
      <c r="F5" s="36"/>
      <c r="G5" s="44"/>
      <c r="H5" s="35"/>
    </row>
    <row r="6" spans="1:8" ht="39.4" customHeight="1" x14ac:dyDescent="0.35">
      <c r="A6" s="34" t="s">
        <v>95</v>
      </c>
      <c r="B6" s="3"/>
      <c r="C6" s="3"/>
      <c r="D6" s="4"/>
      <c r="E6" s="35"/>
      <c r="F6" s="36"/>
      <c r="G6" s="44"/>
      <c r="H6" s="69"/>
    </row>
    <row r="7" spans="1:8" ht="39.4" customHeight="1" x14ac:dyDescent="0.35">
      <c r="A7" s="34" t="s">
        <v>96</v>
      </c>
      <c r="B7" s="3"/>
      <c r="C7" s="3"/>
      <c r="D7" s="4"/>
      <c r="E7" s="35"/>
      <c r="F7" s="36"/>
      <c r="G7" s="44"/>
      <c r="H7" s="35"/>
    </row>
    <row r="8" spans="1:8" ht="39.4" customHeight="1" x14ac:dyDescent="0.35">
      <c r="A8" s="34" t="s">
        <v>97</v>
      </c>
      <c r="B8" s="3"/>
      <c r="C8" s="3"/>
      <c r="D8" s="4"/>
      <c r="E8" s="35"/>
      <c r="F8" s="36"/>
      <c r="G8" s="44"/>
      <c r="H8" s="69"/>
    </row>
    <row r="9" spans="1:8" ht="39.4" customHeight="1" x14ac:dyDescent="0.35">
      <c r="A9" s="34" t="s">
        <v>98</v>
      </c>
      <c r="B9" s="3"/>
      <c r="C9" s="3"/>
      <c r="D9" s="4"/>
      <c r="E9" s="35"/>
      <c r="F9" s="36"/>
      <c r="G9" s="44"/>
      <c r="H9" s="35"/>
    </row>
    <row r="10" spans="1:8" ht="39.4" customHeight="1" x14ac:dyDescent="0.35">
      <c r="A10" s="34" t="s">
        <v>99</v>
      </c>
      <c r="B10" s="3"/>
      <c r="C10" s="3"/>
      <c r="D10" s="4"/>
      <c r="E10" s="35"/>
      <c r="F10" s="36"/>
      <c r="G10" s="44"/>
      <c r="H10" s="69"/>
    </row>
    <row r="11" spans="1:8" ht="39.4" customHeight="1" x14ac:dyDescent="0.35">
      <c r="A11" s="34" t="s">
        <v>100</v>
      </c>
      <c r="B11" s="3"/>
      <c r="C11" s="3"/>
      <c r="D11" s="4"/>
      <c r="E11" s="35"/>
      <c r="F11" s="36"/>
      <c r="G11" s="44"/>
      <c r="H11" s="40"/>
    </row>
    <row r="12" spans="1:8" ht="39.4" customHeight="1" x14ac:dyDescent="0.35">
      <c r="A12" s="37" t="s">
        <v>101</v>
      </c>
      <c r="B12" s="38"/>
      <c r="C12" s="38"/>
      <c r="D12" s="39"/>
      <c r="E12" s="40"/>
      <c r="F12" s="41"/>
      <c r="G12" s="45"/>
      <c r="H12" s="69"/>
    </row>
    <row r="13" spans="1:8" ht="39" customHeight="1" x14ac:dyDescent="0.35"/>
    <row r="14" spans="1:8" ht="39" customHeight="1" x14ac:dyDescent="0.35"/>
    <row r="15" spans="1:8" ht="39" customHeight="1" x14ac:dyDescent="0.35"/>
    <row r="16" spans="1:8" ht="39" customHeight="1" x14ac:dyDescent="0.35"/>
    <row r="17" ht="39" customHeight="1" x14ac:dyDescent="0.35"/>
    <row r="18" ht="39" customHeight="1" x14ac:dyDescent="0.35"/>
    <row r="19" ht="39" customHeight="1" x14ac:dyDescent="0.35"/>
    <row r="20" ht="39" customHeight="1" x14ac:dyDescent="0.35"/>
    <row r="21" ht="39" customHeight="1" x14ac:dyDescent="0.35"/>
    <row r="22" ht="39" customHeight="1" x14ac:dyDescent="0.35"/>
    <row r="23" ht="39" customHeight="1" x14ac:dyDescent="0.35"/>
    <row r="24" ht="39" customHeight="1" x14ac:dyDescent="0.35"/>
    <row r="25" ht="39" customHeight="1" x14ac:dyDescent="0.35"/>
    <row r="26" ht="39" customHeight="1" x14ac:dyDescent="0.35"/>
    <row r="27" ht="39" customHeight="1" x14ac:dyDescent="0.35"/>
    <row r="28" ht="39" customHeight="1" x14ac:dyDescent="0.35"/>
    <row r="29" ht="39" customHeight="1" x14ac:dyDescent="0.35"/>
    <row r="30" ht="39" customHeight="1" x14ac:dyDescent="0.35"/>
    <row r="31" ht="39" customHeight="1" x14ac:dyDescent="0.35"/>
    <row r="32" ht="39" customHeight="1" x14ac:dyDescent="0.35"/>
    <row r="33" ht="39" customHeight="1" x14ac:dyDescent="0.35"/>
    <row r="34" ht="39" customHeight="1" x14ac:dyDescent="0.35"/>
    <row r="35" ht="39" customHeight="1" x14ac:dyDescent="0.35"/>
    <row r="36" ht="39" customHeight="1" x14ac:dyDescent="0.35"/>
    <row r="37" ht="39" customHeight="1" x14ac:dyDescent="0.35"/>
    <row r="38" ht="39" customHeight="1" x14ac:dyDescent="0.35"/>
    <row r="39" ht="39" customHeight="1" x14ac:dyDescent="0.35"/>
    <row r="40" ht="39" customHeight="1" x14ac:dyDescent="0.35"/>
    <row r="41" ht="39" customHeight="1" x14ac:dyDescent="0.35"/>
    <row r="42" ht="39" customHeight="1" x14ac:dyDescent="0.35"/>
    <row r="43" ht="39" customHeight="1" x14ac:dyDescent="0.35"/>
    <row r="44" ht="39" customHeight="1" x14ac:dyDescent="0.35"/>
    <row r="45" ht="39" customHeight="1" x14ac:dyDescent="0.35"/>
    <row r="46" ht="39" customHeight="1" x14ac:dyDescent="0.35"/>
    <row r="47" ht="39" customHeight="1" x14ac:dyDescent="0.35"/>
    <row r="48" ht="39" customHeight="1" x14ac:dyDescent="0.35"/>
    <row r="49" ht="39" customHeight="1" x14ac:dyDescent="0.35"/>
    <row r="50" ht="39" customHeight="1" x14ac:dyDescent="0.35"/>
  </sheetData>
  <conditionalFormatting sqref="B2:B12">
    <cfRule type="cellIs" dxfId="197" priority="7" operator="equal">
      <formula>"Low"</formula>
    </cfRule>
    <cfRule type="cellIs" dxfId="196" priority="8" operator="equal">
      <formula>"Medium"</formula>
    </cfRule>
    <cfRule type="cellIs" dxfId="195" priority="9" operator="equal">
      <formula>"High"</formula>
    </cfRule>
  </conditionalFormatting>
  <conditionalFormatting sqref="C2:C12">
    <cfRule type="cellIs" dxfId="194" priority="4" operator="equal">
      <formula>"Low"</formula>
    </cfRule>
    <cfRule type="cellIs" dxfId="193" priority="5" operator="equal">
      <formula>"Medium"</formula>
    </cfRule>
    <cfRule type="cellIs" dxfId="192" priority="6" operator="equal">
      <formula>"High"</formula>
    </cfRule>
  </conditionalFormatting>
  <pageMargins left="0.7" right="0.7" top="0.75" bottom="0.75" header="0.3" footer="0.3"/>
  <pageSetup paperSize="9" orientation="portrait" verticalDpi="0" r:id="rId1"/>
  <tableParts count="1">
    <tablePart r:id="rId2"/>
  </tableParts>
  <extLst>
    <ext xmlns:x14="http://schemas.microsoft.com/office/spreadsheetml/2009/9/main" uri="{78C0D931-6437-407d-A8EE-F0AAD7539E65}">
      <x14:conditionalFormattings>
        <x14:conditionalFormatting xmlns:xm="http://schemas.microsoft.com/office/excel/2006/main">
          <x14:cfRule type="cellIs" priority="1" operator="equal" id="{C4A62FC0-772F-47EA-9923-75347DE7223C}">
            <xm:f>Lists!$C$4</xm:f>
            <x14:dxf>
              <font>
                <color auto="1"/>
              </font>
              <fill>
                <patternFill>
                  <bgColor rgb="FFFF3300"/>
                </patternFill>
              </fill>
            </x14:dxf>
          </x14:cfRule>
          <x14:cfRule type="cellIs" priority="2" operator="equal" id="{FD36358F-F280-4222-9DFA-83DA38B7F876}">
            <xm:f>Lists!$C$3</xm:f>
            <x14:dxf>
              <font>
                <color auto="1"/>
              </font>
              <fill>
                <patternFill>
                  <bgColor rgb="FFFFC000"/>
                </patternFill>
              </fill>
            </x14:dxf>
          </x14:cfRule>
          <x14:cfRule type="cellIs" priority="3" operator="equal" id="{10914058-26A8-4BC8-9EF5-25A1D66666DE}">
            <xm:f>Lists!$C$2</xm:f>
            <x14:dxf>
              <font>
                <color auto="1"/>
              </font>
              <fill>
                <patternFill>
                  <bgColor rgb="FF92D050"/>
                </patternFill>
              </fill>
            </x14:dxf>
          </x14:cfRule>
          <xm:sqref>D2:D12</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1DC9DBA8-AFF3-4ED0-A407-4AD1F18C3F1F}">
          <x14:formula1>
            <xm:f>Lists!$C$2:$C$4</xm:f>
          </x14:formula1>
          <xm:sqref>D3:D50</xm:sqref>
        </x14:dataValidation>
        <x14:dataValidation type="list" allowBlank="1" showInputMessage="1" showErrorMessage="1" xr:uid="{0BAE0523-E410-4D40-A6AA-62AFB11A0778}">
          <x14:formula1>
            <xm:f>Lists!$B$2:$B$4</xm:f>
          </x14:formula1>
          <xm:sqref>C2:C50</xm:sqref>
        </x14:dataValidation>
        <x14:dataValidation type="list" allowBlank="1" showInputMessage="1" showErrorMessage="1" xr:uid="{B3242812-3886-40EE-80ED-B551F360D183}">
          <x14:formula1>
            <xm:f>Lists!$A$2:$A$4</xm:f>
          </x14:formula1>
          <xm:sqref>B2:B50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00EA72F8A92694A8E9080ACC2D10C53" ma:contentTypeVersion="15" ma:contentTypeDescription="Create a new document." ma:contentTypeScope="" ma:versionID="a374df30dbf608d8c7cbd1ec8bc03379">
  <xsd:schema xmlns:xsd="http://www.w3.org/2001/XMLSchema" xmlns:xs="http://www.w3.org/2001/XMLSchema" xmlns:p="http://schemas.microsoft.com/office/2006/metadata/properties" xmlns:ns2="9f63860b-ec5a-4177-80bc-0dae68c6673f" xmlns:ns3="8f30a74c-8e7c-491d-b15a-3c2ecabf532b" targetNamespace="http://schemas.microsoft.com/office/2006/metadata/properties" ma:root="true" ma:fieldsID="c6ce2139f648dcf5ad2a95afebf68b17" ns2:_="" ns3:_="">
    <xsd:import namespace="9f63860b-ec5a-4177-80bc-0dae68c6673f"/>
    <xsd:import namespace="8f30a74c-8e7c-491d-b15a-3c2ecabf53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LengthInSeconds" minOccurs="0"/>
                <xsd:element ref="ns2:MediaServiceDateTaken"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63860b-ec5a-4177-80bc-0dae68c6673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fe50ef28-99b3-468c-877a-52e04a70a6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f30a74c-8e7c-491d-b15a-3c2ecabf532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459314f-d4c5-4806-b220-dbca877e7fb7}" ma:internalName="TaxCatchAll" ma:showField="CatchAllData" ma:web="8f30a74c-8e7c-491d-b15a-3c2ecabf53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f30a74c-8e7c-491d-b15a-3c2ecabf532b" xsi:nil="true"/>
    <lcf76f155ced4ddcb4097134ff3c332f xmlns="9f63860b-ec5a-4177-80bc-0dae68c6673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809C6C1-925D-4CF2-9A41-5B4BFCEBB125}">
  <ds:schemaRefs>
    <ds:schemaRef ds:uri="http://schemas.microsoft.com/sharepoint/v3/contenttype/forms"/>
  </ds:schemaRefs>
</ds:datastoreItem>
</file>

<file path=customXml/itemProps2.xml><?xml version="1.0" encoding="utf-8"?>
<ds:datastoreItem xmlns:ds="http://schemas.openxmlformats.org/officeDocument/2006/customXml" ds:itemID="{095289C4-F991-4F3C-BD8F-3DF0A6C169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63860b-ec5a-4177-80bc-0dae68c6673f"/>
    <ds:schemaRef ds:uri="8f30a74c-8e7c-491d-b15a-3c2ecabf53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6B9DDC-C32C-4EE9-BDDC-98F6C24FDE1C}">
  <ds:schemaRefs>
    <ds:schemaRef ds:uri="http://schemas.microsoft.com/office/2006/metadata/properties"/>
    <ds:schemaRef ds:uri="http://schemas.microsoft.com/office/infopath/2007/PartnerControls"/>
    <ds:schemaRef ds:uri="8f30a74c-8e7c-491d-b15a-3c2ecabf532b"/>
    <ds:schemaRef ds:uri="9f63860b-ec5a-4177-80bc-0dae68c6673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Instructions</vt:lpstr>
      <vt:lpstr>Dashboard</vt:lpstr>
      <vt:lpstr>Lists</vt:lpstr>
      <vt:lpstr>Criteria 1</vt:lpstr>
      <vt:lpstr>Criteria 2</vt:lpstr>
      <vt:lpstr>Criteria 3</vt:lpstr>
      <vt:lpstr>Criteria 4</vt:lpstr>
      <vt:lpstr>Criteria 5</vt:lpstr>
      <vt:lpstr>Criteria 6</vt:lpstr>
      <vt:lpstr>Criteria 7</vt:lpstr>
      <vt:lpstr>Criteria 8</vt:lpstr>
      <vt:lpstr>Criteria 9</vt:lpstr>
      <vt:lpstr>Criteria 10</vt:lpstr>
      <vt:lpstr>Criteria 11</vt:lpstr>
      <vt:lpstr>Criteria 12</vt:lpstr>
      <vt:lpstr>Criteria 13</vt:lpstr>
      <vt:lpstr>Criteria 14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Fowler</dc:creator>
  <cp:keywords/>
  <dc:description/>
  <cp:lastModifiedBy>Tristan Evans</cp:lastModifiedBy>
  <cp:revision/>
  <dcterms:created xsi:type="dcterms:W3CDTF">2021-03-11T12:11:45Z</dcterms:created>
  <dcterms:modified xsi:type="dcterms:W3CDTF">2022-05-05T11:53:39Z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0x010100D00EA72F8A92694A8E9080ACC2D10C53</vt:lpwstr>
  </property>
  <property fmtid="{D5CDD505-2E9C-101B-9397-08002B2CF9AE}" pid="3" name="_ExtendedDescription">
    <vt:lpwstr/>
  </property>
  <property fmtid="{D5CDD505-2E9C-101B-9397-08002B2CF9AE}" pid="4" name="MediaServiceImageTags">
    <vt:lpwstr/>
  </property>
</Properties>
</file>