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chart15.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cfoauk.sharepoint.com/sites/Programm/Shared Documents/Fire Standards Board/Implementation/"/>
    </mc:Choice>
  </mc:AlternateContent>
  <xr:revisionPtr revIDLastSave="28" documentId="8_{25227BDF-F14B-41EB-8794-0A1C318B5D56}" xr6:coauthVersionLast="47" xr6:coauthVersionMax="47" xr10:uidLastSave="{94AC6458-9204-4CED-A9D0-6E4CB889CB5B}"/>
  <bookViews>
    <workbookView xWindow="-110" yWindow="-110" windowWidth="19420" windowHeight="12420" tabRatio="683" firstSheet="1" activeTab="2" xr2:uid="{FE4A2CF9-AE39-4085-B55D-B7C160E4415C}"/>
  </bookViews>
  <sheets>
    <sheet name="Lists" sheetId="6" state="hidden" r:id="rId1"/>
    <sheet name="Instructions" sheetId="24" r:id="rId2"/>
    <sheet name="Dashboard" sheetId="1" r:id="rId3"/>
    <sheet name="Criteria 1" sheetId="2" r:id="rId4"/>
    <sheet name="Criteria 2" sheetId="7" r:id="rId5"/>
    <sheet name="Criteria 3" sheetId="8" r:id="rId6"/>
    <sheet name="Criteria 4" sheetId="9" r:id="rId7"/>
    <sheet name="Criteria 5" sheetId="10" r:id="rId8"/>
    <sheet name="Criteria 6" sheetId="11" r:id="rId9"/>
    <sheet name="Criteria 7" sheetId="12" r:id="rId10"/>
    <sheet name="Criteria 8" sheetId="13" r:id="rId11"/>
    <sheet name="Criteria 9" sheetId="14" r:id="rId12"/>
    <sheet name="Criteria 10" sheetId="15" r:id="rId13"/>
    <sheet name="Criteria 11" sheetId="16" r:id="rId14"/>
    <sheet name="Criteria 12" sheetId="34" r:id="rId15"/>
    <sheet name="Criteria 13" sheetId="35"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1" l="1"/>
  <c r="J17" i="1"/>
  <c r="I17" i="1"/>
  <c r="K23" i="1"/>
  <c r="J23" i="1"/>
  <c r="I23" i="1"/>
  <c r="H23" i="1"/>
  <c r="G23" i="1"/>
  <c r="F23" i="1"/>
  <c r="E23" i="1"/>
  <c r="D23" i="1"/>
  <c r="C23" i="1"/>
  <c r="K22" i="1"/>
  <c r="J22" i="1"/>
  <c r="I22" i="1"/>
  <c r="H22" i="1"/>
  <c r="G22" i="1"/>
  <c r="F22" i="1"/>
  <c r="E22" i="1"/>
  <c r="D22" i="1"/>
  <c r="C22" i="1"/>
  <c r="K21" i="1"/>
  <c r="J21" i="1"/>
  <c r="I21" i="1"/>
  <c r="H21" i="1"/>
  <c r="G21" i="1"/>
  <c r="F21" i="1"/>
  <c r="E21" i="1"/>
  <c r="D21" i="1"/>
  <c r="C21" i="1"/>
  <c r="K20" i="1"/>
  <c r="J20" i="1"/>
  <c r="I20" i="1"/>
  <c r="H20" i="1"/>
  <c r="G20" i="1"/>
  <c r="F20" i="1"/>
  <c r="E20" i="1"/>
  <c r="D20" i="1"/>
  <c r="C20" i="1"/>
  <c r="K19" i="1"/>
  <c r="J19" i="1"/>
  <c r="I19" i="1"/>
  <c r="H19" i="1"/>
  <c r="G19" i="1"/>
  <c r="F19" i="1"/>
  <c r="E19" i="1"/>
  <c r="D19" i="1"/>
  <c r="C19" i="1"/>
  <c r="K18" i="1"/>
  <c r="J18" i="1"/>
  <c r="I18" i="1"/>
  <c r="H18" i="1"/>
  <c r="G18" i="1"/>
  <c r="F18" i="1"/>
  <c r="E18" i="1"/>
  <c r="D18" i="1"/>
  <c r="C18" i="1"/>
  <c r="H17" i="1"/>
  <c r="G17" i="1"/>
  <c r="F17" i="1"/>
  <c r="E17" i="1"/>
  <c r="D17" i="1"/>
  <c r="C17" i="1"/>
  <c r="K16" i="1"/>
  <c r="J16" i="1"/>
  <c r="I16" i="1"/>
  <c r="H16" i="1"/>
  <c r="G16" i="1"/>
  <c r="F16" i="1"/>
  <c r="E16" i="1"/>
  <c r="D16" i="1"/>
  <c r="C16" i="1"/>
  <c r="K15" i="1"/>
  <c r="J15" i="1"/>
  <c r="I15" i="1"/>
  <c r="H15" i="1"/>
  <c r="G15" i="1"/>
  <c r="F15" i="1"/>
  <c r="E15" i="1"/>
  <c r="D15" i="1"/>
  <c r="C15" i="1"/>
  <c r="K14" i="1"/>
  <c r="J14" i="1"/>
  <c r="I14" i="1"/>
  <c r="H14" i="1"/>
  <c r="G14" i="1"/>
  <c r="F14" i="1"/>
  <c r="E14" i="1"/>
  <c r="D14" i="1"/>
  <c r="C14" i="1"/>
  <c r="K13" i="1"/>
  <c r="J13" i="1"/>
  <c r="I13" i="1"/>
  <c r="H13" i="1"/>
  <c r="G13" i="1"/>
  <c r="F13" i="1"/>
  <c r="E13" i="1"/>
  <c r="D13" i="1"/>
  <c r="C13" i="1"/>
  <c r="K12" i="1"/>
  <c r="J12" i="1"/>
  <c r="I12" i="1"/>
  <c r="H12" i="1"/>
  <c r="G12" i="1"/>
  <c r="F12" i="1"/>
  <c r="E12" i="1"/>
  <c r="D12" i="1"/>
  <c r="C12" i="1"/>
  <c r="K11" i="1"/>
  <c r="J11" i="1"/>
  <c r="I11" i="1"/>
  <c r="H11" i="1"/>
  <c r="G11" i="1"/>
  <c r="F11" i="1"/>
  <c r="E11" i="1"/>
  <c r="D11" i="1"/>
  <c r="C11" i="1"/>
  <c r="D2" i="35"/>
  <c r="P8" i="6" s="1"/>
  <c r="D2" i="34"/>
  <c r="O8" i="6" s="1"/>
  <c r="D2" i="16"/>
  <c r="D2" i="15"/>
  <c r="D2" i="14"/>
  <c r="D2" i="13"/>
  <c r="D2" i="12"/>
  <c r="D2" i="11"/>
  <c r="D2" i="10"/>
  <c r="D2" i="9"/>
  <c r="D2" i="8"/>
  <c r="D2" i="7"/>
  <c r="D2" i="2"/>
  <c r="H24" i="1" l="1"/>
  <c r="G24" i="1"/>
  <c r="F24" i="1"/>
  <c r="E24" i="1"/>
  <c r="D24" i="1"/>
  <c r="C24" i="1"/>
  <c r="N8" i="6"/>
  <c r="M8" i="6"/>
  <c r="L8" i="6"/>
  <c r="K8" i="6"/>
  <c r="J8" i="6"/>
  <c r="I8" i="6"/>
  <c r="F8" i="6"/>
  <c r="D8" i="6"/>
  <c r="K24" i="1" l="1"/>
  <c r="I24" i="1"/>
  <c r="J24" i="1"/>
  <c r="H8" i="6"/>
  <c r="G8" i="6"/>
  <c r="E8" i="6"/>
  <c r="E12" i="6" l="1"/>
  <c r="E10" i="6"/>
  <c r="E11" i="6"/>
</calcChain>
</file>

<file path=xl/sharedStrings.xml><?xml version="1.0" encoding="utf-8"?>
<sst xmlns="http://schemas.openxmlformats.org/spreadsheetml/2006/main" count="311" uniqueCount="185">
  <si>
    <t>Priority</t>
  </si>
  <si>
    <t>Impact</t>
  </si>
  <si>
    <t>Compliance</t>
  </si>
  <si>
    <t>High</t>
  </si>
  <si>
    <t>Fully Compliant</t>
  </si>
  <si>
    <t>Medium</t>
  </si>
  <si>
    <t>Partially Compliant</t>
  </si>
  <si>
    <t>Low</t>
  </si>
  <si>
    <t>Non Compliant</t>
  </si>
  <si>
    <t>Criteria 1</t>
  </si>
  <si>
    <t>Criteria 2</t>
  </si>
  <si>
    <t>Criteria 3</t>
  </si>
  <si>
    <t>Criteria 4</t>
  </si>
  <si>
    <t>Criteria 5</t>
  </si>
  <si>
    <t>Criteria 6</t>
  </si>
  <si>
    <t>Criteria 7</t>
  </si>
  <si>
    <t>Criteria 8</t>
  </si>
  <si>
    <t>Criteria 9</t>
  </si>
  <si>
    <t>Criteria 10</t>
  </si>
  <si>
    <t>Criteria 11</t>
  </si>
  <si>
    <t>Criteria 12</t>
  </si>
  <si>
    <t>Criteria 13</t>
  </si>
  <si>
    <t>Partial Compliant</t>
  </si>
  <si>
    <t>Non compliant</t>
  </si>
  <si>
    <t>Please fill in the contact details below:</t>
  </si>
  <si>
    <t>Overall Compliance with Standard</t>
  </si>
  <si>
    <t>Fire and Rescue Service</t>
  </si>
  <si>
    <t>Contact Name</t>
  </si>
  <si>
    <t>Contact Email Address</t>
  </si>
  <si>
    <t>Contact Phone Number</t>
  </si>
  <si>
    <t>Criteria</t>
  </si>
  <si>
    <t>Description</t>
  </si>
  <si>
    <t>Partically Compliant</t>
  </si>
  <si>
    <t>Chart</t>
  </si>
  <si>
    <t>Comply with health and safety legislation when delivering an operational response</t>
  </si>
  <si>
    <t>Base their operational policies, procedures and tailored guidance on National Operational Guidance, unless by exception its content is not relevant to the service</t>
  </si>
  <si>
    <t>Have policies, procedures and tailored guidance in place, that provide operational and fire control personnel with current information and instructions about foreseeable hazards and the control measures that can be applied</t>
  </si>
  <si>
    <t>Base their training for operational and fire control personnel on National Operational Guidance</t>
  </si>
  <si>
    <t>Train operational and fire control personnel to a level of competence that enables them to carry out operational activities safely and effectively; this includes the ability to recognise hazards and put effective control measures in place to mitigate those hazards</t>
  </si>
  <si>
    <t>Be following the tactical actions provided in the suite of National Operational Guidance, unless by exception a tactical action is not relevant to the service</t>
  </si>
  <si>
    <t>Be able to evidence how their policies, procedures and tailored guidance are linked to the training of operational and fire control personnel</t>
  </si>
  <si>
    <t>Be able to evidence any exceptions to National Operational Guidance, with an appropriate impact assessment</t>
  </si>
  <si>
    <t>Develop working arrangements with other fire and rescue services and responder agencies, to improve their operational response to multi-agency incidents</t>
  </si>
  <si>
    <t>Be able to evidence the training they have received to maintain their competence</t>
  </si>
  <si>
    <t xml:space="preserve">Be able to demonstrate their ability to safely and effectively apply risk assessment, decision-making and risk management skills </t>
  </si>
  <si>
    <t>Use the training specification component of National Operational Guidance to inform their training needs analysis</t>
  </si>
  <si>
    <t>Work within regional, national or thematic groups to develop and improve their policies, procedures, tailored guidance and training for operational response</t>
  </si>
  <si>
    <t>Total</t>
  </si>
  <si>
    <t>Work assigned to</t>
  </si>
  <si>
    <t>Projected date for completion</t>
  </si>
  <si>
    <t>Description of work needing to be done</t>
  </si>
  <si>
    <t>Evidence of Compliance</t>
  </si>
  <si>
    <t>Is FRS fully compliant with this Criteria?</t>
  </si>
  <si>
    <t>Task 1/1</t>
  </si>
  <si>
    <t>Task 1/2</t>
  </si>
  <si>
    <t>Task 1/3</t>
  </si>
  <si>
    <t>Task 1/4</t>
  </si>
  <si>
    <t>Task 1/5</t>
  </si>
  <si>
    <t>Task 1/6</t>
  </si>
  <si>
    <t>Task 1/7</t>
  </si>
  <si>
    <t>Task 1/8</t>
  </si>
  <si>
    <t>Task 1/9</t>
  </si>
  <si>
    <t>Task 1/10</t>
  </si>
  <si>
    <t>Task 1/11</t>
  </si>
  <si>
    <t>Task 2/1</t>
  </si>
  <si>
    <t>Task 2/2</t>
  </si>
  <si>
    <t>Task 2/3</t>
  </si>
  <si>
    <t>Task 2/4</t>
  </si>
  <si>
    <t>Task 2/5</t>
  </si>
  <si>
    <t>Task 2/6</t>
  </si>
  <si>
    <t>Task 2/7</t>
  </si>
  <si>
    <t>Task 2/8</t>
  </si>
  <si>
    <t>Task 2/9</t>
  </si>
  <si>
    <t>Task 2/10</t>
  </si>
  <si>
    <t>Task 3/1</t>
  </si>
  <si>
    <t>Task 3/2</t>
  </si>
  <si>
    <t>Task 3/3</t>
  </si>
  <si>
    <t>Task 3/4</t>
  </si>
  <si>
    <t>Task 3/5</t>
  </si>
  <si>
    <t>Task 3/6</t>
  </si>
  <si>
    <t>Task 3/7</t>
  </si>
  <si>
    <t>Task 3/8</t>
  </si>
  <si>
    <t>Task 3/9</t>
  </si>
  <si>
    <t>Task 3/10</t>
  </si>
  <si>
    <t>Task 4/1</t>
  </si>
  <si>
    <t>Task 4/2</t>
  </si>
  <si>
    <t>Task 4/3</t>
  </si>
  <si>
    <t>Task 4/4</t>
  </si>
  <si>
    <t>Task 4/5</t>
  </si>
  <si>
    <t>Task 4/6</t>
  </si>
  <si>
    <t>Task 4/7</t>
  </si>
  <si>
    <t>Task 4/8</t>
  </si>
  <si>
    <t>Task 4/9</t>
  </si>
  <si>
    <t>Task 4/10</t>
  </si>
  <si>
    <t>Column1</t>
  </si>
  <si>
    <t>Task 5/1</t>
  </si>
  <si>
    <t>Task 5/2</t>
  </si>
  <si>
    <t>Task 5/3</t>
  </si>
  <si>
    <t>Task 5/4</t>
  </si>
  <si>
    <t>Task 5/5</t>
  </si>
  <si>
    <t>Task 5/6</t>
  </si>
  <si>
    <t>Task 5/7</t>
  </si>
  <si>
    <t>Task 5/8</t>
  </si>
  <si>
    <t>Task 5/9</t>
  </si>
  <si>
    <t>Task 5/10</t>
  </si>
  <si>
    <t>Task 6/1</t>
  </si>
  <si>
    <t>Task 6/2</t>
  </si>
  <si>
    <t>Task 6/3</t>
  </si>
  <si>
    <t>Task 6/4</t>
  </si>
  <si>
    <t>Task 6/5</t>
  </si>
  <si>
    <t>Task 6/6</t>
  </si>
  <si>
    <t>Task 6/7</t>
  </si>
  <si>
    <t>Task 6/8</t>
  </si>
  <si>
    <t>Task 6/9</t>
  </si>
  <si>
    <t>Task 6/10</t>
  </si>
  <si>
    <t>Task 7/1</t>
  </si>
  <si>
    <t>Task 7/2</t>
  </si>
  <si>
    <t>Task 7/3</t>
  </si>
  <si>
    <t>Task 7/4</t>
  </si>
  <si>
    <t>Task 7/5</t>
  </si>
  <si>
    <t>Task 7/6</t>
  </si>
  <si>
    <t>Task 7/7</t>
  </si>
  <si>
    <t>Task 7/8</t>
  </si>
  <si>
    <t>Task 7/9</t>
  </si>
  <si>
    <t>Task 7/10</t>
  </si>
  <si>
    <t>Task 8/1</t>
  </si>
  <si>
    <t>Task 8/2</t>
  </si>
  <si>
    <t>Task 8/3</t>
  </si>
  <si>
    <t>Task 8/4</t>
  </si>
  <si>
    <t>Task 8/5</t>
  </si>
  <si>
    <t>Task 8/6</t>
  </si>
  <si>
    <t>Task 8/7</t>
  </si>
  <si>
    <t>Task 8/8</t>
  </si>
  <si>
    <t>Task 8/9</t>
  </si>
  <si>
    <t>Task 8/10</t>
  </si>
  <si>
    <t>Task 9/1</t>
  </si>
  <si>
    <t>Task 9/2</t>
  </si>
  <si>
    <t>Task 9/3</t>
  </si>
  <si>
    <t>Task 9/4</t>
  </si>
  <si>
    <t>Task 9/5</t>
  </si>
  <si>
    <t>Task 9/6</t>
  </si>
  <si>
    <t>Task 9/7</t>
  </si>
  <si>
    <t>Task 9/8</t>
  </si>
  <si>
    <t>Task 9/9</t>
  </si>
  <si>
    <t>Task 9/10</t>
  </si>
  <si>
    <t>Task 10/1</t>
  </si>
  <si>
    <t>Task 10/2</t>
  </si>
  <si>
    <t>Task 10/3</t>
  </si>
  <si>
    <t>Task 10/4</t>
  </si>
  <si>
    <t>Task 10/5</t>
  </si>
  <si>
    <t>Task 10/6</t>
  </si>
  <si>
    <t>Task 10/7</t>
  </si>
  <si>
    <t>Task 10/8</t>
  </si>
  <si>
    <t>Task 10/9</t>
  </si>
  <si>
    <t>Task 10/10</t>
  </si>
  <si>
    <t>Task 11/1</t>
  </si>
  <si>
    <t>Task 11/2</t>
  </si>
  <si>
    <t>Task 11/3</t>
  </si>
  <si>
    <t>Task 11/4</t>
  </si>
  <si>
    <t>Task 11/5</t>
  </si>
  <si>
    <t>Task 11/6</t>
  </si>
  <si>
    <t>Task 11/7</t>
  </si>
  <si>
    <t>Task 11/8</t>
  </si>
  <si>
    <t>Task 11/9</t>
  </si>
  <si>
    <t>Task 11/10</t>
  </si>
  <si>
    <t>Task 12/1</t>
  </si>
  <si>
    <t>Task 12/2</t>
  </si>
  <si>
    <t>Task 12/3</t>
  </si>
  <si>
    <t>Task 12/4</t>
  </si>
  <si>
    <t>Task 12/5</t>
  </si>
  <si>
    <t>Task 12/6</t>
  </si>
  <si>
    <t>Task 12/7</t>
  </si>
  <si>
    <t>Task 12/8</t>
  </si>
  <si>
    <t>Task 12/9</t>
  </si>
  <si>
    <t>Task 12/10</t>
  </si>
  <si>
    <t>Task 13/1</t>
  </si>
  <si>
    <t>Task 13/2</t>
  </si>
  <si>
    <t>Task 13/3</t>
  </si>
  <si>
    <t>Task 13/4</t>
  </si>
  <si>
    <t>Task 13/5</t>
  </si>
  <si>
    <t>Task 13/6</t>
  </si>
  <si>
    <t>Task 13/7</t>
  </si>
  <si>
    <t>Task 13/8</t>
  </si>
  <si>
    <t>Task 13/9</t>
  </si>
  <si>
    <t>Task 13/10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</si>
</sst>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s>
  <fills count="16">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bgColor indexed="64"/>
      </patternFill>
    </fill>
    <fill>
      <patternFill patternType="solid">
        <fgColor rgb="FFB9DE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
    <xf numFmtId="0" fontId="0" fillId="0" borderId="0"/>
  </cellStyleXfs>
  <cellXfs count="106">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Fill="1" applyBorder="1" applyAlignment="1">
      <alignment horizontal="left" vertical="center"/>
    </xf>
    <xf numFmtId="0" fontId="6" fillId="10" borderId="11" xfId="0" applyFont="1" applyFill="1" applyBorder="1" applyAlignment="1">
      <alignment horizontal="left" vertical="center"/>
    </xf>
    <xf numFmtId="0" fontId="0" fillId="0" borderId="0" xfId="0" applyBorder="1" applyAlignment="1">
      <alignment horizontal="left" vertical="center"/>
    </xf>
    <xf numFmtId="0" fontId="0" fillId="0" borderId="0" xfId="0" applyBorder="1"/>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5" borderId="1" xfId="0" applyFill="1" applyBorder="1" applyAlignment="1">
      <alignment horizontal="center"/>
    </xf>
    <xf numFmtId="0" fontId="3" fillId="13" borderId="1" xfId="0" applyFont="1" applyFill="1" applyBorder="1" applyAlignment="1" applyProtection="1">
      <alignment horizontal="center" vertical="center"/>
    </xf>
    <xf numFmtId="0" fontId="3" fillId="13" borderId="1" xfId="0" applyFont="1" applyFill="1" applyBorder="1" applyAlignment="1" applyProtection="1">
      <alignment horizontal="center" vertical="center" wrapText="1"/>
    </xf>
    <xf numFmtId="0" fontId="3" fillId="13" borderId="1" xfId="0" applyFont="1" applyFill="1" applyBorder="1" applyAlignment="1" applyProtection="1">
      <alignment vertical="center"/>
    </xf>
    <xf numFmtId="14" fontId="3" fillId="13" borderId="1" xfId="0" applyNumberFormat="1" applyFont="1" applyFill="1" applyBorder="1" applyAlignment="1" applyProtection="1">
      <alignment horizontal="center" vertical="center"/>
    </xf>
    <xf numFmtId="0" fontId="3" fillId="8" borderId="1" xfId="0" applyFont="1" applyFill="1" applyBorder="1" applyAlignment="1" applyProtection="1">
      <alignment horizontal="center" vertical="center" wrapText="1"/>
    </xf>
    <xf numFmtId="0" fontId="3" fillId="12" borderId="1" xfId="0" applyFont="1" applyFill="1" applyBorder="1" applyAlignment="1" applyProtection="1">
      <alignment horizontal="center" vertical="center" wrapText="1"/>
    </xf>
    <xf numFmtId="0" fontId="3" fillId="8" borderId="4" xfId="0" applyFont="1" applyFill="1" applyBorder="1" applyAlignment="1" applyProtection="1">
      <alignment horizontal="left" vertical="center" wrapText="1"/>
    </xf>
    <xf numFmtId="0" fontId="3" fillId="8" borderId="5" xfId="0" applyFont="1" applyFill="1" applyBorder="1" applyAlignment="1" applyProtection="1">
      <alignment horizontal="center" vertical="center" wrapText="1"/>
    </xf>
    <xf numFmtId="0" fontId="1" fillId="0" borderId="0" xfId="0" applyFont="1" applyAlignment="1" applyProtection="1">
      <alignment horizontal="left" vertical="center" wrapText="1"/>
    </xf>
    <xf numFmtId="0" fontId="3" fillId="12" borderId="2" xfId="0" applyFont="1" applyFill="1" applyBorder="1" applyAlignment="1" applyProtection="1">
      <alignment vertical="center"/>
    </xf>
    <xf numFmtId="0" fontId="0" fillId="0" borderId="0" xfId="0" applyAlignment="1" applyProtection="1">
      <alignment vertical="center"/>
    </xf>
    <xf numFmtId="0" fontId="0" fillId="0" borderId="2" xfId="0" applyBorder="1" applyAlignment="1" applyProtection="1">
      <alignment vertical="center"/>
    </xf>
    <xf numFmtId="0" fontId="0" fillId="0" borderId="1" xfId="0" applyBorder="1" applyAlignment="1" applyProtection="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vertical="center"/>
    </xf>
    <xf numFmtId="14" fontId="0" fillId="0" borderId="1" xfId="0" applyNumberFormat="1" applyBorder="1" applyAlignment="1" applyProtection="1">
      <alignment horizontal="center" vertical="center"/>
    </xf>
    <xf numFmtId="0" fontId="0" fillId="0" borderId="7" xfId="0" applyBorder="1" applyAlignment="1" applyProtection="1">
      <alignment vertical="center"/>
    </xf>
    <xf numFmtId="0" fontId="0" fillId="0" borderId="8" xfId="0" applyBorder="1" applyAlignment="1" applyProtection="1">
      <alignment horizontal="center" vertical="center"/>
    </xf>
    <xf numFmtId="0" fontId="0" fillId="0" borderId="8" xfId="0" applyBorder="1" applyAlignment="1" applyProtection="1">
      <alignment horizontal="center" vertical="center" wrapText="1"/>
    </xf>
    <xf numFmtId="0" fontId="0" fillId="0" borderId="8" xfId="0" applyBorder="1" applyAlignment="1" applyProtection="1">
      <alignment vertical="center"/>
    </xf>
    <xf numFmtId="14" fontId="0" fillId="0" borderId="8" xfId="0" applyNumberFormat="1" applyBorder="1" applyAlignment="1" applyProtection="1">
      <alignment horizontal="center" vertical="center"/>
    </xf>
    <xf numFmtId="0" fontId="3" fillId="8" borderId="6" xfId="0" applyFont="1" applyFill="1" applyBorder="1" applyAlignment="1" applyProtection="1">
      <alignment horizontal="center" vertical="center" wrapText="1"/>
    </xf>
    <xf numFmtId="0" fontId="3" fillId="13" borderId="3" xfId="0" applyFont="1" applyFill="1" applyBorder="1" applyAlignment="1" applyProtection="1">
      <alignment vertical="center"/>
    </xf>
    <xf numFmtId="0" fontId="0" fillId="0" borderId="3" xfId="0" applyBorder="1" applyAlignment="1" applyProtection="1">
      <alignment vertical="center"/>
    </xf>
    <xf numFmtId="0" fontId="0" fillId="0" borderId="9" xfId="0" applyBorder="1" applyAlignment="1" applyProtection="1">
      <alignment vertical="center"/>
    </xf>
    <xf numFmtId="0" fontId="3" fillId="8" borderId="0" xfId="0" applyFont="1" applyFill="1" applyBorder="1" applyAlignment="1" applyProtection="1">
      <alignment vertical="center" wrapText="1"/>
    </xf>
    <xf numFmtId="0" fontId="3" fillId="8" borderId="13" xfId="0" applyFont="1" applyFill="1" applyBorder="1" applyAlignment="1" applyProtection="1">
      <alignment horizontal="center" vertical="center"/>
    </xf>
    <xf numFmtId="0" fontId="3" fillId="8" borderId="13" xfId="0" applyFont="1" applyFill="1" applyBorder="1" applyAlignment="1" applyProtection="1">
      <alignment horizontal="center" vertical="center" wrapText="1"/>
    </xf>
    <xf numFmtId="14" fontId="3" fillId="8" borderId="13" xfId="0" applyNumberFormat="1" applyFont="1" applyFill="1" applyBorder="1" applyAlignment="1" applyProtection="1">
      <alignment horizontal="center" vertical="center"/>
    </xf>
    <xf numFmtId="0" fontId="0" fillId="14" borderId="9" xfId="0" applyFont="1" applyFill="1" applyBorder="1" applyAlignment="1" applyProtection="1">
      <alignment horizontal="center" vertical="center"/>
    </xf>
    <xf numFmtId="0" fontId="0" fillId="14" borderId="9" xfId="0" applyFont="1" applyFill="1" applyBorder="1" applyAlignment="1" applyProtection="1">
      <alignment horizontal="center" vertical="center" wrapText="1"/>
    </xf>
    <xf numFmtId="0" fontId="0" fillId="14" borderId="9" xfId="0" applyFont="1" applyFill="1" applyBorder="1" applyAlignment="1" applyProtection="1">
      <alignment vertical="center"/>
    </xf>
    <xf numFmtId="14" fontId="0" fillId="14" borderId="9" xfId="0" applyNumberFormat="1" applyFont="1" applyFill="1" applyBorder="1" applyAlignment="1" applyProtection="1">
      <alignment horizontal="center" vertical="center"/>
    </xf>
    <xf numFmtId="0" fontId="0" fillId="0" borderId="12" xfId="0" applyFont="1" applyBorder="1" applyAlignment="1" applyProtection="1">
      <alignment vertical="center"/>
    </xf>
    <xf numFmtId="0" fontId="0" fillId="0" borderId="9" xfId="0" applyFont="1" applyBorder="1" applyAlignment="1" applyProtection="1">
      <alignment horizontal="center" vertical="center"/>
    </xf>
    <xf numFmtId="0" fontId="0" fillId="0" borderId="9" xfId="0" applyFont="1" applyBorder="1" applyAlignment="1" applyProtection="1">
      <alignment horizontal="center" vertical="center" wrapText="1"/>
    </xf>
    <xf numFmtId="0" fontId="0" fillId="0" borderId="9" xfId="0" applyFont="1" applyBorder="1" applyAlignment="1" applyProtection="1">
      <alignment vertical="center"/>
    </xf>
    <xf numFmtId="14" fontId="0" fillId="0" borderId="9" xfId="0" applyNumberFormat="1" applyFont="1" applyBorder="1" applyAlignment="1" applyProtection="1">
      <alignment horizontal="center" vertical="center"/>
    </xf>
    <xf numFmtId="0" fontId="0" fillId="11" borderId="12" xfId="0" applyFont="1" applyFill="1" applyBorder="1" applyAlignment="1" applyProtection="1">
      <alignment vertical="center"/>
    </xf>
    <xf numFmtId="0" fontId="0" fillId="11" borderId="9" xfId="0" applyFont="1" applyFill="1" applyBorder="1" applyAlignment="1" applyProtection="1">
      <alignment horizontal="center" vertical="center"/>
    </xf>
    <xf numFmtId="0" fontId="0" fillId="11" borderId="9" xfId="0" applyFont="1" applyFill="1" applyBorder="1" applyAlignment="1" applyProtection="1">
      <alignment horizontal="center" vertical="center" wrapText="1"/>
    </xf>
    <xf numFmtId="0" fontId="0" fillId="11" borderId="9" xfId="0" applyFont="1" applyFill="1" applyBorder="1" applyAlignment="1" applyProtection="1">
      <alignment vertical="center"/>
    </xf>
    <xf numFmtId="14" fontId="0" fillId="11" borderId="9" xfId="0" applyNumberFormat="1" applyFont="1" applyFill="1" applyBorder="1" applyAlignment="1" applyProtection="1">
      <alignment horizontal="center" vertical="center"/>
    </xf>
    <xf numFmtId="0" fontId="0" fillId="0" borderId="0" xfId="0" applyAlignment="1" applyProtection="1">
      <alignment vertical="center" wrapText="1"/>
    </xf>
    <xf numFmtId="0" fontId="1" fillId="0" borderId="5" xfId="0" applyFont="1" applyBorder="1" applyAlignment="1">
      <alignment horizontal="center" vertical="center"/>
    </xf>
    <xf numFmtId="0" fontId="1" fillId="0" borderId="5" xfId="0" applyFont="1" applyBorder="1" applyAlignment="1">
      <alignment horizontal="left" vertical="center" wrapText="1"/>
    </xf>
    <xf numFmtId="0" fontId="1" fillId="2" borderId="5"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0" fillId="0" borderId="1" xfId="0" applyFont="1" applyBorder="1" applyAlignment="1" applyProtection="1">
      <alignment vertical="center"/>
    </xf>
    <xf numFmtId="0" fontId="0" fillId="11" borderId="1" xfId="0" applyFont="1" applyFill="1" applyBorder="1" applyAlignment="1" applyProtection="1">
      <alignment vertical="center"/>
    </xf>
    <xf numFmtId="0" fontId="3" fillId="8" borderId="1" xfId="0" applyFont="1" applyFill="1" applyBorder="1" applyAlignment="1">
      <alignment horizontal="center" vertical="center" wrapText="1"/>
    </xf>
    <xf numFmtId="0" fontId="3" fillId="13" borderId="1" xfId="0" applyFont="1" applyFill="1" applyBorder="1" applyAlignment="1">
      <alignment vertical="center"/>
    </xf>
    <xf numFmtId="0" fontId="0" fillId="0" borderId="1" xfId="0" applyFont="1" applyBorder="1" applyAlignment="1">
      <alignment vertical="center"/>
    </xf>
    <xf numFmtId="0" fontId="0" fillId="11" borderId="1" xfId="0" applyFont="1" applyFill="1" applyBorder="1" applyAlignment="1">
      <alignment vertical="center"/>
    </xf>
    <xf numFmtId="0" fontId="0" fillId="0" borderId="0" xfId="0" applyFont="1" applyBorder="1" applyAlignment="1">
      <alignment vertical="center"/>
    </xf>
    <xf numFmtId="0" fontId="0" fillId="0" borderId="8" xfId="0" applyFont="1" applyBorder="1" applyAlignment="1">
      <alignment vertical="center"/>
    </xf>
    <xf numFmtId="0" fontId="0" fillId="0" borderId="8" xfId="0" applyFont="1" applyBorder="1" applyAlignment="1" applyProtection="1">
      <alignment vertical="center"/>
    </xf>
    <xf numFmtId="0" fontId="3" fillId="8" borderId="22" xfId="0" applyFont="1" applyFill="1" applyBorder="1" applyAlignment="1" applyProtection="1">
      <alignment horizontal="center" vertical="center"/>
    </xf>
    <xf numFmtId="0" fontId="3" fillId="8" borderId="23" xfId="0" applyFont="1" applyFill="1" applyBorder="1" applyAlignment="1" applyProtection="1">
      <alignment horizontal="center" vertical="center" wrapText="1"/>
    </xf>
    <xf numFmtId="0" fontId="1" fillId="6" borderId="24" xfId="0" applyFont="1" applyFill="1" applyBorder="1" applyAlignment="1">
      <alignment horizontal="center" vertical="center"/>
    </xf>
    <xf numFmtId="0" fontId="1" fillId="6" borderId="25" xfId="0" applyFont="1" applyFill="1" applyBorder="1" applyAlignment="1">
      <alignment horizontal="center" vertical="center"/>
    </xf>
    <xf numFmtId="0" fontId="1" fillId="6" borderId="26" xfId="0" applyFont="1" applyFill="1" applyBorder="1" applyAlignment="1">
      <alignment vertical="center"/>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 fillId="2" borderId="11" xfId="0" applyFont="1" applyFill="1" applyBorder="1" applyAlignment="1" applyProtection="1">
      <alignment horizontal="left" vertical="center"/>
      <protection locked="0"/>
    </xf>
    <xf numFmtId="0" fontId="5" fillId="9" borderId="11" xfId="0" applyFont="1" applyFill="1" applyBorder="1" applyAlignment="1">
      <alignment horizontal="center" vertical="center"/>
    </xf>
  </cellXfs>
  <cellStyles count="1">
    <cellStyle name="Normal" xfId="0" builtinId="0"/>
  </cellStyles>
  <dxfs count="292">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s>
  <tableStyles count="0" defaultTableStyle="TableStyleMedium2" defaultPivotStyle="PivotStyleLight16"/>
  <colors>
    <mruColors>
      <color rgb="FFFFCCFF"/>
      <color rgb="FFFF3300"/>
      <color rgb="FF92D050"/>
      <color rgb="FFFF99FF"/>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Dashboard!$I$11:$K$11</c:f>
              <c:numCache>
                <c:formatCode>General</c:formatCode>
                <c:ptCount val="3"/>
                <c:pt idx="0">
                  <c:v>0</c:v>
                </c:pt>
                <c:pt idx="1">
                  <c:v>0</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D-220A-4DEA-9593-2FF7FB6EA5B8}"/>
              </c:ext>
            </c:extLst>
          </c:dPt>
          <c:val>
            <c:numRef>
              <c:f>Dashboard!$I$21:$K$21</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F33-40F8-92B2-EB149B463DA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F33-40F8-92B2-EB149B463DA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F33-40F8-92B2-EB149B463DA9}"/>
              </c:ext>
            </c:extLst>
          </c:dPt>
          <c:val>
            <c:numRef>
              <c:f>Dashboard!$I$12:$K$12</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Dashboard!$I$24:$K$24</c:f>
              <c:numCache>
                <c:formatCode>General</c:formatCode>
                <c:ptCount val="3"/>
                <c:pt idx="0">
                  <c:v>0</c:v>
                </c:pt>
                <c:pt idx="1">
                  <c:v>0</c:v>
                </c:pt>
                <c:pt idx="2">
                  <c:v>0</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Fully Compliant</c:v>
                </c:pt>
                <c:pt idx="1">
                  <c:v>Partial Compliant</c:v>
                </c:pt>
                <c:pt idx="2">
                  <c:v>Non compliant</c:v>
                </c:pt>
              </c:strCache>
            </c:strRef>
          </c:cat>
          <c:val>
            <c:numRef>
              <c:f>Lists!$E$10:$E$12</c:f>
              <c:numCache>
                <c:formatCode>General</c:formatCode>
                <c:ptCount val="3"/>
                <c:pt idx="0">
                  <c:v>13</c:v>
                </c:pt>
                <c:pt idx="1">
                  <c:v>0</c:v>
                </c:pt>
                <c:pt idx="2">
                  <c:v>0</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Dashboard!$I$22:$K$22</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Dashboard!$I$23:$K$23</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Dashboard!$I$13:$K$13</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Dashboard!$I$14:$K$14</c:f>
              <c:numCache>
                <c:formatCode>General</c:formatCode>
                <c:ptCount val="3"/>
                <c:pt idx="0">
                  <c:v>0</c:v>
                </c:pt>
                <c:pt idx="1">
                  <c:v>0</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40CA-446B-A0AF-76442C3D07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0CA-446B-A0AF-76442C3D07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40CA-446B-A0AF-76442C3D0714}"/>
              </c:ext>
            </c:extLst>
          </c:dPt>
          <c:val>
            <c:numRef>
              <c:f>Dashboard!$I$15:$K$15</c:f>
              <c:numCache>
                <c:formatCode>General</c:formatCode>
                <c:ptCount val="3"/>
                <c:pt idx="0">
                  <c:v>0</c:v>
                </c:pt>
                <c:pt idx="1">
                  <c:v>0</c:v>
                </c:pt>
                <c:pt idx="2">
                  <c:v>0</c:v>
                </c:pt>
              </c:numCache>
            </c:numRef>
          </c:val>
          <c:extLst>
            <c:ext xmlns:c16="http://schemas.microsoft.com/office/drawing/2014/chart" uri="{C3380CC4-5D6E-409C-BE32-E72D297353CC}">
              <c16:uniqueId val="{00000000-40CA-446B-A0AF-76442C3D071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663C-4FA0-8B16-6EBDCF2C163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63C-4FA0-8B16-6EBDCF2C163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663C-4FA0-8B16-6EBDCF2C1639}"/>
              </c:ext>
            </c:extLst>
          </c:dPt>
          <c:val>
            <c:numRef>
              <c:f>Dashboard!$I$16:$K$16</c:f>
              <c:numCache>
                <c:formatCode>General</c:formatCode>
                <c:ptCount val="3"/>
                <c:pt idx="0">
                  <c:v>0</c:v>
                </c:pt>
                <c:pt idx="1">
                  <c:v>0</c:v>
                </c:pt>
                <c:pt idx="2">
                  <c:v>0</c:v>
                </c:pt>
              </c:numCache>
            </c:numRef>
          </c:val>
          <c:extLst>
            <c:ext xmlns:c16="http://schemas.microsoft.com/office/drawing/2014/chart" uri="{C3380CC4-5D6E-409C-BE32-E72D297353CC}">
              <c16:uniqueId val="{00000000-663C-4FA0-8B16-6EBDCF2C163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71E3-4BDC-BA81-A8E6791512B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1E3-4BDC-BA81-A8E6791512B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71E3-4BDC-BA81-A8E6791512B6}"/>
              </c:ext>
            </c:extLst>
          </c:dPt>
          <c:val>
            <c:numRef>
              <c:f>Dashboard!$I$17:$K$17</c:f>
              <c:numCache>
                <c:formatCode>General</c:formatCode>
                <c:ptCount val="3"/>
                <c:pt idx="0">
                  <c:v>0</c:v>
                </c:pt>
                <c:pt idx="1">
                  <c:v>0</c:v>
                </c:pt>
                <c:pt idx="2">
                  <c:v>0</c:v>
                </c:pt>
              </c:numCache>
            </c:numRef>
          </c:val>
          <c:extLst>
            <c:ext xmlns:c16="http://schemas.microsoft.com/office/drawing/2014/chart" uri="{C3380CC4-5D6E-409C-BE32-E72D297353CC}">
              <c16:uniqueId val="{00000000-71E3-4BDC-BA81-A8E6791512B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EBB-4A52-B8AB-025FF25D8D22}"/>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EBB-4A52-B8AB-025FF25D8D22}"/>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EBB-4A52-B8AB-025FF25D8D22}"/>
              </c:ext>
            </c:extLst>
          </c:dPt>
          <c:val>
            <c:numRef>
              <c:f>Dashboard!$I$18:$K$18</c:f>
              <c:numCache>
                <c:formatCode>General</c:formatCode>
                <c:ptCount val="3"/>
                <c:pt idx="0">
                  <c:v>0</c:v>
                </c:pt>
                <c:pt idx="1">
                  <c:v>0</c:v>
                </c:pt>
                <c:pt idx="2">
                  <c:v>0</c:v>
                </c:pt>
              </c:numCache>
            </c:numRef>
          </c:val>
          <c:extLst>
            <c:ext xmlns:c16="http://schemas.microsoft.com/office/drawing/2014/chart" uri="{C3380CC4-5D6E-409C-BE32-E72D297353CC}">
              <c16:uniqueId val="{00000000-1EBB-4A52-B8AB-025FF25D8D2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29B-4251-B1C1-4069ED7B43B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29B-4251-B1C1-4069ED7B43B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29B-4251-B1C1-4069ED7B43B0}"/>
              </c:ext>
            </c:extLst>
          </c:dPt>
          <c:val>
            <c:numRef>
              <c:f>Dashboard!$I$19:$K$19</c:f>
              <c:numCache>
                <c:formatCode>General</c:formatCode>
                <c:ptCount val="3"/>
                <c:pt idx="0">
                  <c:v>0</c:v>
                </c:pt>
                <c:pt idx="1">
                  <c:v>0</c:v>
                </c:pt>
                <c:pt idx="2">
                  <c:v>0</c:v>
                </c:pt>
              </c:numCache>
            </c:numRef>
          </c:val>
          <c:extLst>
            <c:ext xmlns:c16="http://schemas.microsoft.com/office/drawing/2014/chart" uri="{C3380CC4-5D6E-409C-BE32-E72D297353CC}">
              <c16:uniqueId val="{00000000-129B-4251-B1C1-4069ED7B43B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1092592592592439E-3"/>
          <c:w val="0.98516921444292049"/>
          <c:h val="0.97648148148148128"/>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581B-4BBE-BE56-9AB2240DE69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581B-4BBE-BE56-9AB2240DE69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581B-4BBE-BE56-9AB2240DE69B}"/>
              </c:ext>
            </c:extLst>
          </c:dPt>
          <c:val>
            <c:numRef>
              <c:f>Dashboard!$I$20:$K$20</c:f>
              <c:numCache>
                <c:formatCode>General</c:formatCode>
                <c:ptCount val="3"/>
                <c:pt idx="0">
                  <c:v>0</c:v>
                </c:pt>
                <c:pt idx="1">
                  <c:v>0</c:v>
                </c:pt>
                <c:pt idx="2">
                  <c:v>0</c:v>
                </c:pt>
              </c:numCache>
            </c:numRef>
          </c:val>
          <c:extLst>
            <c:ext xmlns:c16="http://schemas.microsoft.com/office/drawing/2014/chart" uri="{C3380CC4-5D6E-409C-BE32-E72D297353CC}">
              <c16:uniqueId val="{00000000-581B-4BBE-BE56-9AB2240DE69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390525</xdr:colOff>
      <xdr:row>63</xdr:row>
      <xdr:rowOff>9526</xdr:rowOff>
    </xdr:to>
    <xdr:sp macro="" textlink="">
      <xdr:nvSpPr>
        <xdr:cNvPr id="3" name="TextBox 2">
          <a:extLst>
            <a:ext uri="{FF2B5EF4-FFF2-40B4-BE49-F238E27FC236}">
              <a16:creationId xmlns:a16="http://schemas.microsoft.com/office/drawing/2014/main" id="{2CF72615-5887-4CED-85A9-CA1349D96466}"/>
            </a:ext>
          </a:extLst>
        </xdr:cNvPr>
        <xdr:cNvSpPr txBox="1"/>
      </xdr:nvSpPr>
      <xdr:spPr>
        <a:xfrm>
          <a:off x="0" y="0"/>
          <a:ext cx="11363325" cy="11410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200" b="1"/>
            <a:t>I</a:t>
          </a:r>
          <a:r>
            <a:rPr lang="en-GB" sz="1200" b="1">
              <a:solidFill>
                <a:schemeClr val="dk1"/>
              </a:solidFill>
              <a:effectLst/>
              <a:latin typeface="+mn-lt"/>
              <a:ea typeface="+mn-ea"/>
              <a:cs typeface="+mn-cs"/>
            </a:rPr>
            <a:t>ntroduction</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This spreadsheet has been created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is intended to be used to assist services with their planning and implementation, but it will also provide useful evidence for HMICFRS inspections. It is a tool that is intended to assist services and they are therefore free to make any changes they wish to aid their planning and implementation of this Standard.</a:t>
          </a:r>
        </a:p>
        <a:p>
          <a:r>
            <a:rPr lang="en-GB" sz="1200">
              <a:solidFill>
                <a:schemeClr val="dk1"/>
              </a:solidFill>
              <a:effectLst/>
              <a:latin typeface="+mn-lt"/>
              <a:ea typeface="+mn-ea"/>
              <a:cs typeface="+mn-cs"/>
            </a:rPr>
            <a:t>Services can create time-stamped versions of this spreadsheet which will help them to show progress being made with individual action points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Dashboard provides a pictorial overview of the level of compliance and may support services with strategic level reporting. </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Instructions for Use</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has been set-up to record actions for each Criteria listed in the 'To Achieve this Fire Standard' section of the Fire Standard.</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Dashboard</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The Dashboard sheet has been locked (protected) to prevent accidental changes being made to formula. Only cells C4 to C7 allow data to be entered on the Dashboard, without unprotecting the sheet. Competent users can unprotect the sheet and make changes as required. The password to unlock the sheet is: FireStandards.</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The Dashboard provides a summary view of the state of compliance against the standard. If versions are recorded over time, they will illustrate the progress being made. Early versions are likely to show high levels of non-compliance, with much work to be done. But later versions should show more tasks complete, with fewer outstanding. The doughnut graphs should change from Red, to Amber to Green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The most significant graph on the Dashboard is the 'Overall Compliance' graph at the top. It provides an 'at a glance' overview of the state of compliance with the standard. It provides a summary of data in cell D2 on each criteria tab. For senior managers, this single graph provides the simplest indication of the state of play.</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Criteria Tabs</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Move to the Tab for Criteria 1.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In column A, you will need to define each task/action that needs to be completed to achieve compliance with the criteria. The template provides for up to 10 actions/tasks to be added, but further rows can be added to the table as required (down to row 50, after which some formulas on the Dashboard will stop working).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In Column A, overtype 'Task 1/1' with your defined task/action. Even work that has already been completed can be recorded here to show the extent of the work that was carried out.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4. In Column B, set the Priority for the action. Select high, medium or low from the drop-down list. You may decide that some tasks will be a higher priority than others, and this information will allow you to plan work to address high priority matters first. Lower priority matters can be addressed later. These priorities will be subjective and will be for you and your service to agree upon.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5. In Column C, record the Impact that the task/action will have on compliance. Select high, medium or low from the drop-down list. To progress an action plan in a timely manner, services may choose to address tasks likely to have the greatest impact first, although this information must also be considered in conjunction with the Priority (Column B).</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6. In Column D, the level of compliance for each task should be recorded in the drop-down list:</a:t>
          </a:r>
        </a:p>
        <a:p>
          <a:endParaRPr lang="en-GB" sz="1200">
            <a:solidFill>
              <a:schemeClr val="dk1"/>
            </a:solidFill>
            <a:effectLst/>
            <a:latin typeface="+mn-lt"/>
            <a:ea typeface="+mn-ea"/>
            <a:cs typeface="+mn-cs"/>
          </a:endParaRPr>
        </a:p>
        <a:p>
          <a:pPr lvl="1"/>
          <a:r>
            <a:rPr lang="en-GB" sz="1200">
              <a:solidFill>
                <a:schemeClr val="dk1"/>
              </a:solidFill>
              <a:effectLst/>
              <a:latin typeface="+mn-lt"/>
              <a:ea typeface="+mn-ea"/>
              <a:cs typeface="+mn-cs"/>
            </a:rPr>
            <a:t>a. If the task requires new work and no progress has yet been made, then the task should be recorded as ‘Non-Compliant’;</a:t>
          </a:r>
        </a:p>
        <a:p>
          <a:pPr lvl="1"/>
          <a:r>
            <a:rPr lang="en-GB" sz="1200">
              <a:solidFill>
                <a:schemeClr val="dk1"/>
              </a:solidFill>
              <a:effectLst/>
              <a:latin typeface="+mn-lt"/>
              <a:ea typeface="+mn-ea"/>
              <a:cs typeface="+mn-cs"/>
            </a:rPr>
            <a:t>b. If some work has been completed but the task is incomplete, then the task should be recorded as ‘Partially Compliant’; and </a:t>
          </a:r>
        </a:p>
        <a:p>
          <a:pPr lvl="1"/>
          <a:r>
            <a:rPr lang="en-GB" sz="1200">
              <a:solidFill>
                <a:schemeClr val="dk1"/>
              </a:solidFill>
              <a:effectLst/>
              <a:latin typeface="+mn-lt"/>
              <a:ea typeface="+mn-ea"/>
              <a:cs typeface="+mn-cs"/>
            </a:rPr>
            <a:t>c. If all work is complete, the task should be recorded as ‘Fully Compliant’.</a:t>
          </a:r>
        </a:p>
        <a:p>
          <a:pPr lvl="1"/>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7. The cell in D2 will automatically update to reflect the lowest level of compliance that exists in the task below. This information is then used to populate the 'Overall Compliance' graph at the top of the Dashboard.</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8. Repeat the process for each Criteria tab.</a:t>
          </a:r>
        </a:p>
        <a:p>
          <a:endParaRPr lang="en-GB" sz="1200">
            <a:solidFill>
              <a:schemeClr val="dk1"/>
            </a:solidFill>
            <a:effectLst/>
            <a:latin typeface="+mn-lt"/>
            <a:ea typeface="+mn-ea"/>
            <a:cs typeface="+mn-cs"/>
          </a:endParaRPr>
        </a:p>
        <a:p>
          <a:r>
            <a:rPr lang="en-GB" sz="1200" b="1">
              <a:solidFill>
                <a:schemeClr val="dk1"/>
              </a:solidFill>
              <a:effectLst/>
              <a:latin typeface="+mn-lt"/>
              <a:ea typeface="+mn-ea"/>
              <a:cs typeface="+mn-cs"/>
            </a:rPr>
            <a:t>Hidden Lists Tab</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There is one hidden tab on the spreadsheet which can be revealed, if necessary, by 'Unhiding' (right click on the tabs). It contains the data used in drop-down lists and is also used to collate some data used for graphs.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information on this sheet should not need to be altered, which is why the tab is hidden from view.</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48658</xdr:colOff>
      <xdr:row>10</xdr:row>
      <xdr:rowOff>104568</xdr:rowOff>
    </xdr:from>
    <xdr:to>
      <xdr:col>11</xdr:col>
      <xdr:colOff>609391</xdr:colOff>
      <xdr:row>10</xdr:row>
      <xdr:rowOff>649330</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58598</xdr:colOff>
      <xdr:row>12</xdr:row>
      <xdr:rowOff>129409</xdr:rowOff>
    </xdr:from>
    <xdr:to>
      <xdr:col>12</xdr:col>
      <xdr:colOff>2251</xdr:colOff>
      <xdr:row>12</xdr:row>
      <xdr:rowOff>636071</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67313</xdr:colOff>
      <xdr:row>13</xdr:row>
      <xdr:rowOff>56731</xdr:rowOff>
    </xdr:from>
    <xdr:to>
      <xdr:col>12</xdr:col>
      <xdr:colOff>3512</xdr:colOff>
      <xdr:row>13</xdr:row>
      <xdr:rowOff>527741</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58597</xdr:colOff>
      <xdr:row>14</xdr:row>
      <xdr:rowOff>99804</xdr:rowOff>
    </xdr:from>
    <xdr:to>
      <xdr:col>11</xdr:col>
      <xdr:colOff>608121</xdr:colOff>
      <xdr:row>14</xdr:row>
      <xdr:rowOff>644566</xdr:rowOff>
    </xdr:to>
    <xdr:graphicFrame macro="">
      <xdr:nvGraphicFramePr>
        <xdr:cNvPr id="6" name="Chart 5">
          <a:extLst>
            <a:ext uri="{FF2B5EF4-FFF2-40B4-BE49-F238E27FC236}">
              <a16:creationId xmlns:a16="http://schemas.microsoft.com/office/drawing/2014/main" id="{3E46E306-6946-4F24-B249-38E7C6B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66880</xdr:colOff>
      <xdr:row>15</xdr:row>
      <xdr:rowOff>154266</xdr:rowOff>
    </xdr:from>
    <xdr:to>
      <xdr:col>12</xdr:col>
      <xdr:colOff>5770</xdr:colOff>
      <xdr:row>15</xdr:row>
      <xdr:rowOff>699028</xdr:rowOff>
    </xdr:to>
    <xdr:graphicFrame macro="">
      <xdr:nvGraphicFramePr>
        <xdr:cNvPr id="7" name="Chart 6">
          <a:extLst>
            <a:ext uri="{FF2B5EF4-FFF2-40B4-BE49-F238E27FC236}">
              <a16:creationId xmlns:a16="http://schemas.microsoft.com/office/drawing/2014/main" id="{054C85E0-D6D9-406B-B1C9-56325D6C6C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58598</xdr:colOff>
      <xdr:row>16</xdr:row>
      <xdr:rowOff>73712</xdr:rowOff>
    </xdr:from>
    <xdr:to>
      <xdr:col>12</xdr:col>
      <xdr:colOff>2251</xdr:colOff>
      <xdr:row>16</xdr:row>
      <xdr:rowOff>608949</xdr:rowOff>
    </xdr:to>
    <xdr:graphicFrame macro="">
      <xdr:nvGraphicFramePr>
        <xdr:cNvPr id="8" name="Chart 7">
          <a:extLst>
            <a:ext uri="{FF2B5EF4-FFF2-40B4-BE49-F238E27FC236}">
              <a16:creationId xmlns:a16="http://schemas.microsoft.com/office/drawing/2014/main" id="{9B0E8E97-BD3D-405C-BF2D-83396CA99D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46795</xdr:colOff>
      <xdr:row>17</xdr:row>
      <xdr:rowOff>123825</xdr:rowOff>
    </xdr:from>
    <xdr:to>
      <xdr:col>11</xdr:col>
      <xdr:colOff>591557</xdr:colOff>
      <xdr:row>17</xdr:row>
      <xdr:rowOff>663825</xdr:rowOff>
    </xdr:to>
    <xdr:graphicFrame macro="">
      <xdr:nvGraphicFramePr>
        <xdr:cNvPr id="9" name="Chart 8">
          <a:extLst>
            <a:ext uri="{FF2B5EF4-FFF2-40B4-BE49-F238E27FC236}">
              <a16:creationId xmlns:a16="http://schemas.microsoft.com/office/drawing/2014/main" id="{6C5F7901-E6E1-4D89-9F90-AA302AA25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55077</xdr:colOff>
      <xdr:row>18</xdr:row>
      <xdr:rowOff>108087</xdr:rowOff>
    </xdr:from>
    <xdr:to>
      <xdr:col>11</xdr:col>
      <xdr:colOff>590315</xdr:colOff>
      <xdr:row>18</xdr:row>
      <xdr:rowOff>648087</xdr:rowOff>
    </xdr:to>
    <xdr:graphicFrame macro="">
      <xdr:nvGraphicFramePr>
        <xdr:cNvPr id="10" name="Chart 9">
          <a:extLst>
            <a:ext uri="{FF2B5EF4-FFF2-40B4-BE49-F238E27FC236}">
              <a16:creationId xmlns:a16="http://schemas.microsoft.com/office/drawing/2014/main" id="{E62E1CF3-843A-48E7-9938-D9D099505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55078</xdr:colOff>
      <xdr:row>19</xdr:row>
      <xdr:rowOff>95042</xdr:rowOff>
    </xdr:from>
    <xdr:to>
      <xdr:col>11</xdr:col>
      <xdr:colOff>590316</xdr:colOff>
      <xdr:row>19</xdr:row>
      <xdr:rowOff>635042</xdr:rowOff>
    </xdr:to>
    <xdr:graphicFrame macro="">
      <xdr:nvGraphicFramePr>
        <xdr:cNvPr id="11" name="Chart 10">
          <a:extLst>
            <a:ext uri="{FF2B5EF4-FFF2-40B4-BE49-F238E27FC236}">
              <a16:creationId xmlns:a16="http://schemas.microsoft.com/office/drawing/2014/main" id="{F0742A99-4A5D-450D-9236-0AA4092520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42033</xdr:colOff>
      <xdr:row>20</xdr:row>
      <xdr:rowOff>115128</xdr:rowOff>
    </xdr:from>
    <xdr:to>
      <xdr:col>11</xdr:col>
      <xdr:colOff>582033</xdr:colOff>
      <xdr:row>20</xdr:row>
      <xdr:rowOff>659890</xdr:rowOff>
    </xdr:to>
    <xdr:graphicFrame macro="">
      <xdr:nvGraphicFramePr>
        <xdr:cNvPr id="12" name="Chart 11">
          <a:extLst>
            <a:ext uri="{FF2B5EF4-FFF2-40B4-BE49-F238E27FC236}">
              <a16:creationId xmlns:a16="http://schemas.microsoft.com/office/drawing/2014/main" id="{41B07B83-5BB9-4C84-850F-7B3633D8AA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58598</xdr:colOff>
      <xdr:row>11</xdr:row>
      <xdr:rowOff>101046</xdr:rowOff>
    </xdr:from>
    <xdr:to>
      <xdr:col>11</xdr:col>
      <xdr:colOff>598598</xdr:colOff>
      <xdr:row>11</xdr:row>
      <xdr:rowOff>641046</xdr:rowOff>
    </xdr:to>
    <xdr:graphicFrame macro="">
      <xdr:nvGraphicFramePr>
        <xdr:cNvPr id="13" name="Chart 12">
          <a:extLst>
            <a:ext uri="{FF2B5EF4-FFF2-40B4-BE49-F238E27FC236}">
              <a16:creationId xmlns:a16="http://schemas.microsoft.com/office/drawing/2014/main" id="{D12FBA59-B13B-4610-B6C1-AB825EF7B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46795</xdr:colOff>
      <xdr:row>23</xdr:row>
      <xdr:rowOff>112847</xdr:rowOff>
    </xdr:from>
    <xdr:to>
      <xdr:col>11</xdr:col>
      <xdr:colOff>582033</xdr:colOff>
      <xdr:row>23</xdr:row>
      <xdr:rowOff>652847</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216935</xdr:colOff>
      <xdr:row>0</xdr:row>
      <xdr:rowOff>163719</xdr:rowOff>
    </xdr:from>
    <xdr:to>
      <xdr:col>8</xdr:col>
      <xdr:colOff>286370</xdr:colOff>
      <xdr:row>1</xdr:row>
      <xdr:rowOff>95250</xdr:rowOff>
    </xdr:to>
    <xdr:sp macro="" textlink="">
      <xdr:nvSpPr>
        <xdr:cNvPr id="3" name="TextBox 2">
          <a:extLst>
            <a:ext uri="{FF2B5EF4-FFF2-40B4-BE49-F238E27FC236}">
              <a16:creationId xmlns:a16="http://schemas.microsoft.com/office/drawing/2014/main" id="{97F6DB0D-C171-482A-A716-43752FA2EC47}"/>
            </a:ext>
          </a:extLst>
        </xdr:cNvPr>
        <xdr:cNvSpPr txBox="1"/>
      </xdr:nvSpPr>
      <xdr:spPr>
        <a:xfrm>
          <a:off x="4588910" y="163719"/>
          <a:ext cx="3727035" cy="8554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600" b="1" baseline="0"/>
            <a:t>OPERATIONAL COMPETENCE FIRE STANDARD</a:t>
          </a:r>
        </a:p>
        <a:p>
          <a:pPr algn="ctr"/>
          <a:r>
            <a:rPr lang="en-GB" sz="1600" b="1" baseline="0"/>
            <a:t>IMPLEMENTATION TOOL</a:t>
          </a:r>
          <a:endParaRPr lang="en-GB" sz="1600" b="1"/>
        </a:p>
      </xdr:txBody>
    </xdr:sp>
    <xdr:clientData/>
  </xdr:twoCellAnchor>
  <xdr:twoCellAnchor>
    <xdr:from>
      <xdr:col>7</xdr:col>
      <xdr:colOff>33129</xdr:colOff>
      <xdr:row>3</xdr:row>
      <xdr:rowOff>121960</xdr:rowOff>
    </xdr:from>
    <xdr:to>
      <xdr:col>12</xdr:col>
      <xdr:colOff>112436</xdr:colOff>
      <xdr:row>6</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42033</xdr:colOff>
      <xdr:row>21</xdr:row>
      <xdr:rowOff>96078</xdr:rowOff>
    </xdr:from>
    <xdr:to>
      <xdr:col>11</xdr:col>
      <xdr:colOff>582033</xdr:colOff>
      <xdr:row>21</xdr:row>
      <xdr:rowOff>640840</xdr:rowOff>
    </xdr:to>
    <xdr:graphicFrame macro="">
      <xdr:nvGraphicFramePr>
        <xdr:cNvPr id="17" name="Chart 16">
          <a:extLst>
            <a:ext uri="{FF2B5EF4-FFF2-40B4-BE49-F238E27FC236}">
              <a16:creationId xmlns:a16="http://schemas.microsoft.com/office/drawing/2014/main" id="{E4294701-171C-4945-B866-AFB1A39F29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32508</xdr:colOff>
      <xdr:row>22</xdr:row>
      <xdr:rowOff>134178</xdr:rowOff>
    </xdr:from>
    <xdr:to>
      <xdr:col>11</xdr:col>
      <xdr:colOff>572508</xdr:colOff>
      <xdr:row>22</xdr:row>
      <xdr:rowOff>678940</xdr:rowOff>
    </xdr:to>
    <xdr:graphicFrame macro="">
      <xdr:nvGraphicFramePr>
        <xdr:cNvPr id="18" name="Chart 17">
          <a:extLst>
            <a:ext uri="{FF2B5EF4-FFF2-40B4-BE49-F238E27FC236}">
              <a16:creationId xmlns:a16="http://schemas.microsoft.com/office/drawing/2014/main" id="{1A26E61D-C7EC-40D6-B3BD-30CCA222CD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0</xdr:row>
      <xdr:rowOff>0</xdr:rowOff>
    </xdr:from>
    <xdr:to>
      <xdr:col>1</xdr:col>
      <xdr:colOff>1828800</xdr:colOff>
      <xdr:row>1</xdr:row>
      <xdr:rowOff>50816</xdr:rowOff>
    </xdr:to>
    <xdr:pic>
      <xdr:nvPicPr>
        <xdr:cNvPr id="19" name="Picture 18">
          <a:extLst>
            <a:ext uri="{FF2B5EF4-FFF2-40B4-BE49-F238E27FC236}">
              <a16:creationId xmlns:a16="http://schemas.microsoft.com/office/drawing/2014/main" id="{B6907608-15A4-46FB-98F5-0046AB0A8A5E}"/>
            </a:ext>
            <a:ext uri="{147F2762-F138-4A5C-976F-8EAC2B608ADB}">
              <a16:predDERef xmlns:a16="http://schemas.microsoft.com/office/drawing/2014/main" pred="{1A26E61D-C7EC-40D6-B3BD-30CCA222CD30}"/>
            </a:ext>
          </a:extLst>
        </xdr:cNvPr>
        <xdr:cNvPicPr>
          <a:picLocks noChangeAspect="1"/>
        </xdr:cNvPicPr>
      </xdr:nvPicPr>
      <xdr:blipFill>
        <a:blip xmlns:r="http://schemas.openxmlformats.org/officeDocument/2006/relationships" r:embed="rId16"/>
        <a:stretch>
          <a:fillRect/>
        </a:stretch>
      </xdr:blipFill>
      <xdr:spPr>
        <a:xfrm>
          <a:off x="600075" y="0"/>
          <a:ext cx="1828800" cy="9747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47625</xdr:rowOff>
    </xdr:from>
    <xdr:to>
      <xdr:col>0</xdr:col>
      <xdr:colOff>3781424</xdr:colOff>
      <xdr:row>1</xdr:row>
      <xdr:rowOff>0</xdr:rowOff>
    </xdr:to>
    <xdr:sp macro="" textlink="">
      <xdr:nvSpPr>
        <xdr:cNvPr id="2" name="TextBox 1">
          <a:extLst>
            <a:ext uri="{FF2B5EF4-FFF2-40B4-BE49-F238E27FC236}">
              <a16:creationId xmlns:a16="http://schemas.microsoft.com/office/drawing/2014/main" id="{766D623C-4086-4AAC-8D21-062FB417DF13}"/>
            </a:ext>
          </a:extLst>
        </xdr:cNvPr>
        <xdr:cNvSpPr txBox="1"/>
      </xdr:nvSpPr>
      <xdr:spPr>
        <a:xfrm>
          <a:off x="0" y="47625"/>
          <a:ext cx="3781424" cy="96202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Train operational and fire control personnel to a level of competence that enables them to carry out operational activities safely and effectively; this includes the ability to recognise hazards and put effective control measures in place to mitigate those hazards</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DEB57-DF19-479D-BE7C-8B8285AE166F}" name="Table1" displayName="Table1" ref="A1:H13" totalsRowShown="0" headerRowDxfId="282" dataDxfId="280" headerRowBorderDxfId="281" tableBorderDxfId="279" totalsRowBorderDxfId="278">
  <tableColumns count="8">
    <tableColumn id="1" xr3:uid="{D6F7D6F8-E727-4E81-B3E7-5F643C5F63BD}" name="Comply with health and safety legislation when delivering an operational response" dataDxfId="277"/>
    <tableColumn id="2" xr3:uid="{0D1441E6-D5DC-44E1-B017-C9AC07ABEFB6}" name="Priority" dataDxfId="276"/>
    <tableColumn id="3" xr3:uid="{711D3D35-E45F-4699-A8AB-CD5D7824C884}" name="Impact" dataDxfId="275"/>
    <tableColumn id="4" xr3:uid="{DB77F1FA-84F5-43D8-BAA3-10663E50A68B}" name="Compliance" dataDxfId="274">
      <calculatedColumnFormula>IF(COUNTIF(D3:D50,"Non Compliant")&gt;0,"Non Compliant",IF(COUNTIF(D3:D50,"Partially Compliant")&gt;0,"Partially Compliant","Fully Compliant"))</calculatedColumnFormula>
    </tableColumn>
    <tableColumn id="5" xr3:uid="{07B139BB-FB53-4675-82EE-60FAAD67DAC0}" name="Work assigned to" dataDxfId="273"/>
    <tableColumn id="6" xr3:uid="{6E20B333-2265-4245-BAC8-D7352FA772BE}" name="Projected date for completion" dataDxfId="272"/>
    <tableColumn id="7" xr3:uid="{E4672199-92C8-47C4-9B27-283E8CCCF8BD}" name="Description of work needing to be done" dataDxfId="271"/>
    <tableColumn id="8" xr3:uid="{59AAAE0C-969C-4105-8535-3E65C413EBA2}" name="Evidence of Compliance" dataDxfId="270"/>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BAABAA-9001-4E2A-864E-6C654F51B7F8}" name="Table3567891011" displayName="Table3567891011" ref="A1:H12" totalsRowShown="0" headerRowDxfId="78" dataDxfId="76" headerRowBorderDxfId="77" tableBorderDxfId="75" totalsRowBorderDxfId="74">
  <autoFilter ref="A1:H12" xr:uid="{3CF12713-E1DC-4042-A595-A161AA9BAFD5}"/>
  <tableColumns count="8">
    <tableColumn id="1" xr3:uid="{BD1DCD0D-9A1F-47FB-9686-08977129CF74}" name="Be able to evidence the training they have received to maintain their competence" dataDxfId="73"/>
    <tableColumn id="2" xr3:uid="{5041C8F8-5705-4ACD-A552-69E0565E3234}" name="Priority" dataDxfId="72"/>
    <tableColumn id="3" xr3:uid="{C59B8678-715C-4CEB-83B3-A3496FE30CFE}" name="Impact" dataDxfId="71"/>
    <tableColumn id="4" xr3:uid="{02340F3A-439E-4129-AE65-CF1151C1AF5B}" name="Compliance" dataDxfId="70">
      <calculatedColumnFormula>IF(COUNTIF(D3:D50,"Non Compliant")&gt;0,"Non Compliant",IF(COUNTIF(D3:D50,"Partially Compliant")&gt;0,"Partially Compliant","Fully Compliant"))</calculatedColumnFormula>
    </tableColumn>
    <tableColumn id="5" xr3:uid="{5EE15833-E80D-412C-A7C4-5A88ECCB24D6}" name="Work assigned to" dataDxfId="69"/>
    <tableColumn id="6" xr3:uid="{8CA4DC95-DBA2-4C41-B067-5F7C8CC75C5E}" name="Projected date for completion" dataDxfId="68"/>
    <tableColumn id="7" xr3:uid="{E9285546-EBA5-475F-9818-B88033912E81}" name="Description of work needing to be done" dataDxfId="67"/>
    <tableColumn id="8" xr3:uid="{BBE6DD71-6000-4FD9-961A-2717A399120C}" name="Evidence of Compliance" dataDxfId="66"/>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1203014-13F0-4CB0-9389-E997D432DFE0}" name="Table356789101112" displayName="Table356789101112" ref="A1:H12" totalsRowShown="0" headerRowDxfId="56" dataDxfId="54" headerRowBorderDxfId="55" tableBorderDxfId="53" totalsRowBorderDxfId="52">
  <autoFilter ref="A1:H12" xr:uid="{3CF12713-E1DC-4042-A595-A161AA9BAFD5}"/>
  <tableColumns count="8">
    <tableColumn id="1" xr3:uid="{F02C7BC7-1B82-4FF2-8655-6371A19767EC}" name="Be able to demonstrate their ability to safely and effectively apply risk assessment, decision-making and risk management skills " dataDxfId="51"/>
    <tableColumn id="2" xr3:uid="{8423513E-BD6F-49C7-A79C-113B9043C50C}" name="Priority" dataDxfId="50"/>
    <tableColumn id="3" xr3:uid="{78C0E9E7-36BE-4CF9-91BF-B9B04E8E9202}" name="Impact" dataDxfId="49"/>
    <tableColumn id="4" xr3:uid="{F00353B0-A1F4-48A6-A25A-85CDE8DB35D4}" name="Compliance" dataDxfId="48">
      <calculatedColumnFormula>IF(COUNTIF(D3:D50,"Non Compliant")&gt;0,"Non Compliant",IF(COUNTIF(D3:D50,"Partially Compliant")&gt;0,"Partially Compliant","Fully Compliant"))</calculatedColumnFormula>
    </tableColumn>
    <tableColumn id="5" xr3:uid="{18CDD81E-E77A-4442-B779-85424B6312E1}" name="Work assigned to" dataDxfId="47"/>
    <tableColumn id="6" xr3:uid="{C6EB9B3B-18CD-4156-A3D4-677DA95FA80B}" name="Projected date for completion" dataDxfId="46"/>
    <tableColumn id="7" xr3:uid="{E913AE16-6D87-4B69-8FBF-AF4CC2E5ACA3}" name="Description of work needing to be done" dataDxfId="45"/>
    <tableColumn id="8" xr3:uid="{F10E1447-D392-4365-BDF9-5627F4D4558E}" name="Evidence of Compliance" dataDxfId="44"/>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46EFE8-DB4F-4026-9BF1-44B23E913003}" name="Table35678910111213" displayName="Table35678910111213" ref="A1:H12" totalsRowShown="0" headerRowDxfId="34" dataDxfId="32" headerRowBorderDxfId="33" tableBorderDxfId="31" totalsRowBorderDxfId="30">
  <autoFilter ref="A1:H12" xr:uid="{3CF12713-E1DC-4042-A595-A161AA9BAFD5}"/>
  <tableColumns count="8">
    <tableColumn id="1" xr3:uid="{46282C90-E19B-48CA-9801-EE18B783A5C4}" name="Use the training specification component of National Operational Guidance to inform their training needs analysis" dataDxfId="29"/>
    <tableColumn id="2" xr3:uid="{7C75C808-5269-4F0B-8FB1-38C61C0F4EE6}" name="Priority" dataDxfId="28"/>
    <tableColumn id="3" xr3:uid="{D31D36C1-42A6-4EE4-8030-E8FC2D288E18}" name="Impact" dataDxfId="27"/>
    <tableColumn id="4" xr3:uid="{0BC1E5C1-5E86-4F15-BB4D-4F98E11B79E9}" name="Compliance" dataDxfId="26">
      <calculatedColumnFormula>IF(COUNTIF(D3:D50,"Non Compliant")&gt;0,"Non Compliant",IF(COUNTIF(D3:D50,"Partially Compliant")&gt;0,"Partially Compliant","Fully Compliant"))</calculatedColumnFormula>
    </tableColumn>
    <tableColumn id="5" xr3:uid="{217AF267-9C92-4725-BB23-12010600329D}" name="Work assigned to" dataDxfId="25"/>
    <tableColumn id="6" xr3:uid="{96DFF750-F864-4C7A-BE1C-166A612160D5}" name="Projected date for completion" dataDxfId="24"/>
    <tableColumn id="7" xr3:uid="{D427D76C-6A0B-4B33-B2D4-687D21FD981F}" name="Description of work needing to be done" dataDxfId="23"/>
    <tableColumn id="8" xr3:uid="{92CAF5F7-314E-4CE4-982A-2F54655A770D}" name="Evidence of Compliance" dataDxfId="2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188EBC1-3BE5-41B6-A7D0-FACE883C41C4}" name="Table3567891011121314" displayName="Table3567891011121314" ref="A1:H12" totalsRowShown="0" headerRowDxfId="12" dataDxfId="10" headerRowBorderDxfId="11" tableBorderDxfId="9" totalsRowBorderDxfId="8">
  <autoFilter ref="A1:H12" xr:uid="{3CF12713-E1DC-4042-A595-A161AA9BAFD5}"/>
  <tableColumns count="8">
    <tableColumn id="1" xr3:uid="{E5AFF5DF-7399-413F-BF0E-1AB3A7E81A69}" name="Work within regional, national or thematic groups to develop and improve their policies, procedures, tailored guidance and training for operational response" dataDxfId="7"/>
    <tableColumn id="2" xr3:uid="{6AC24FF1-1DBC-445D-962A-2A56F627851C}" name="Priority" dataDxfId="6"/>
    <tableColumn id="3" xr3:uid="{AACD731A-59FD-41FE-BB3B-CCBA994EEC65}" name="Impact" dataDxfId="5"/>
    <tableColumn id="4" xr3:uid="{4D0B498A-A2E2-42B9-B1A1-E43AD1D88511}" name="Compliance" dataDxfId="4">
      <calculatedColumnFormula>IF(COUNTIF(D3:D50,"Non Compliant")&gt;0,"Non Compliant",IF(COUNTIF(D3:D50,"Partially Compliant")&gt;0,"Partially Compliant","Fully Compliant"))</calculatedColumnFormula>
    </tableColumn>
    <tableColumn id="5" xr3:uid="{22A664C7-C07C-4763-A952-9FC13CD750BE}" name="Work assigned to" dataDxfId="3"/>
    <tableColumn id="6" xr3:uid="{2B3E8145-40E2-4DBC-81D8-92F7F845A15A}" name="Projected date for completion" dataDxfId="2"/>
    <tableColumn id="7" xr3:uid="{116004C2-F440-4AD1-83F9-0991F88068F5}" name="Description of work needing to be done" dataDxfId="1"/>
    <tableColumn id="8" xr3:uid="{FB90C4EB-8486-4AEB-9F4A-4E99AB789CC2}" name="Evidence of Compliance"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CC37FE-1CD9-431E-A10E-C103AAF088AE}" name="Table2" displayName="Table2" ref="A1:G12" totalsRowShown="0" headerRowDxfId="260" dataDxfId="258" headerRowBorderDxfId="259" tableBorderDxfId="257" totalsRowBorderDxfId="256">
  <autoFilter ref="A1:G12" xr:uid="{5A30A0DF-7076-4884-8122-D7A248085FB4}"/>
  <tableColumns count="7">
    <tableColumn id="1" xr3:uid="{CC71243E-5FD8-4265-A5E8-61AB93FAE605}" name="Base their operational policies, procedures and tailored guidance on National Operational Guidance, unless by exception its content is not relevant to the service" dataDxfId="255"/>
    <tableColumn id="2" xr3:uid="{C569FC8F-3305-408D-A6B5-32FB31447DFA}" name="Priority" dataDxfId="254"/>
    <tableColumn id="3" xr3:uid="{C560D761-CD11-46ED-B34D-322A0F5A5486}" name="Impact" dataDxfId="253"/>
    <tableColumn id="4" xr3:uid="{1FD61E97-DFDF-41D8-9C0D-42461F747643}" name="Compliance" dataDxfId="252">
      <calculatedColumnFormula>IF(COUNTIF(D3:D50,"Non Compliant")&gt;0,"Non Compliant",IF(COUNTIF(D3:D50,"Partially Compliant")&gt;0,"Partially Compliant","Fully Compliant"))</calculatedColumnFormula>
    </tableColumn>
    <tableColumn id="5" xr3:uid="{CB0DC206-C95D-49AA-8331-9E1F6B58B161}" name="Work assigned to" dataDxfId="251"/>
    <tableColumn id="6" xr3:uid="{DE7AAE90-1CA9-442F-ACCA-1BB77E89A084}" name="Projected date for completion" dataDxfId="250"/>
    <tableColumn id="7" xr3:uid="{00236093-171D-476B-B9B3-7D057583008C}" name="Description of work needing to be done" dataDxfId="24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DC2799-09A5-4580-9A98-26719C912E7E}" name="Table3" displayName="Table3" ref="A1:H12" totalsRowShown="0" headerRowDxfId="230" dataDxfId="229" tableBorderDxfId="228">
  <tableColumns count="8">
    <tableColumn id="1" xr3:uid="{D24E95F5-5FC7-48F5-901E-71A6E7717326}" name="Have policies, procedures and tailored guidance in place, that provide operational and fire control personnel with current information and instructions about foreseeable hazards and the control measures that can be applied" dataDxfId="227"/>
    <tableColumn id="2" xr3:uid="{37C2E8BE-99CF-41D6-B422-CD6B797FF304}" name="Priority" dataDxfId="226"/>
    <tableColumn id="3" xr3:uid="{89F11A9A-A7ED-4B06-B3B1-63FFE4D100DF}" name="Impact" dataDxfId="225"/>
    <tableColumn id="4" xr3:uid="{FD1641D6-E1C5-4633-86B0-EFB28287887C}" name="Compliance" dataDxfId="224">
      <calculatedColumnFormula>IF(COUNTIF(D3:D50,"Non Compliant")&gt;0,"Non Compliant",IF(COUNTIF(D3:D50,"Partially Compliant")&gt;0,"Partially Compliant","Fully Compliant"))</calculatedColumnFormula>
    </tableColumn>
    <tableColumn id="5" xr3:uid="{584A011F-D808-4E2D-813F-CE06397AD97D}" name="Work assigned to" dataDxfId="223"/>
    <tableColumn id="6" xr3:uid="{E0125C64-5D43-4750-A9BF-320A97BB2A88}" name="Projected date for completion" dataDxfId="222"/>
    <tableColumn id="7" xr3:uid="{F7E45963-6608-4EA7-AF15-FC3D4C328B3B}" name="Description of work needing to be done" dataDxfId="221"/>
    <tableColumn id="8" xr3:uid="{B83CB38B-639C-4B95-8C66-84437C26022E}" name="Evidence of Compliance" dataDxfId="220"/>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844166-F20A-4268-A5E4-6E29F9C1449A}" name="Table35" displayName="Table35" ref="A1:H12" totalsRowShown="0" headerRowDxfId="210" dataDxfId="208" headerRowBorderDxfId="209" tableBorderDxfId="207" totalsRowBorderDxfId="206">
  <autoFilter ref="A1:H12" xr:uid="{3CF12713-E1DC-4042-A595-A161AA9BAFD5}"/>
  <tableColumns count="8">
    <tableColumn id="1" xr3:uid="{4097D040-8181-40FE-8F4C-BB2A4A6D0B47}" name="Base their training for operational and fire control personnel on National Operational Guidance" dataDxfId="205"/>
    <tableColumn id="2" xr3:uid="{95E9F0E7-8742-4577-BAE2-A99DF2365F62}" name="Priority" dataDxfId="204"/>
    <tableColumn id="3" xr3:uid="{56C71826-1E47-4FB9-A98C-FDBBFA777A91}" name="Impact" dataDxfId="203"/>
    <tableColumn id="4" xr3:uid="{661CEB2A-4F8D-42E6-94D3-89A4A2625D99}" name="Compliance" dataDxfId="202">
      <calculatedColumnFormula>IF(COUNTIF(D3:D50,"Non Compliant")&gt;0,"Non Compliant",IF(COUNTIF(D3:D50,"Partially Compliant")&gt;0,"Partially Compliant","Fully Compliant"))</calculatedColumnFormula>
    </tableColumn>
    <tableColumn id="5" xr3:uid="{C48C0D03-C90A-4DF9-B9BB-350FBBCEF464}" name="Work assigned to" dataDxfId="201"/>
    <tableColumn id="6" xr3:uid="{8BAF97BC-6396-48DA-94D1-30A85AC1A838}" name="Projected date for completion" dataDxfId="200"/>
    <tableColumn id="7" xr3:uid="{B028F557-8B01-4364-A6DB-CB486213C76C}" name="Description of work needing to be done" dataDxfId="199"/>
    <tableColumn id="8" xr3:uid="{C9AF09B5-3F1F-408F-A0C4-053F8EDDF04F}" name="Evidence of Compliance" dataDxfId="19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6A7879-11E9-447E-BE29-AB30CFD75264}" name="Table356" displayName="Table356" ref="A1:H12" totalsRowShown="0" headerRowDxfId="188" dataDxfId="186" headerRowBorderDxfId="187" tableBorderDxfId="185" totalsRowBorderDxfId="184">
  <autoFilter ref="A1:H12" xr:uid="{3CF12713-E1DC-4042-A595-A161AA9BAFD5}"/>
  <tableColumns count="8">
    <tableColumn id="1" xr3:uid="{D218B91B-550B-4D35-A882-38701708192D}" name="Column1" dataDxfId="183"/>
    <tableColumn id="2" xr3:uid="{166D8C3B-79B1-4340-B2C4-EED243ADF177}" name="Priority" dataDxfId="182"/>
    <tableColumn id="3" xr3:uid="{21DBE1EA-083E-4AC1-81B7-6553E83D05F3}" name="Impact" dataDxfId="181"/>
    <tableColumn id="4" xr3:uid="{D6986B9E-027F-4D1D-8988-1EEFDA4F7BDD}" name="Compliance" dataDxfId="180">
      <calculatedColumnFormula>IF(COUNTIF(D3:D50,"Non Compliant")&gt;0,"Non Compliant",IF(COUNTIF(D3:D50,"Partially Compliant")&gt;0,"Partially Compliant","Fully Compliant"))</calculatedColumnFormula>
    </tableColumn>
    <tableColumn id="5" xr3:uid="{BBE8C6D4-5951-420F-8E6A-DFF1C597ECC8}" name="Work assigned to" dataDxfId="179"/>
    <tableColumn id="6" xr3:uid="{9957A2B3-CD88-4EA7-9191-B5CE60E66421}" name="Projected date for completion" dataDxfId="178"/>
    <tableColumn id="7" xr3:uid="{6ECA12D3-6F96-44EE-A042-33F062519FC3}" name="Description of work needing to be done" dataDxfId="177"/>
    <tableColumn id="8" xr3:uid="{888F4CC2-0AAC-4406-AF97-9A475C3F9FFF}" name="Evidence of Compliance" dataDxfId="17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AB40A5-13AB-4732-ADE2-D6DAE3C38473}" name="Table3567" displayName="Table3567" ref="A1:H12" totalsRowShown="0" headerRowDxfId="166" dataDxfId="164" headerRowBorderDxfId="165" tableBorderDxfId="163" totalsRowBorderDxfId="162">
  <autoFilter ref="A1:H12" xr:uid="{3CF12713-E1DC-4042-A595-A161AA9BAFD5}"/>
  <tableColumns count="8">
    <tableColumn id="1" xr3:uid="{3A872D1F-A2A9-44CB-8E50-33958C765656}" name="Be following the tactical actions provided in the suite of National Operational Guidance, unless by exception a tactical action is not relevant to the service" dataDxfId="161"/>
    <tableColumn id="2" xr3:uid="{BDE76DF8-B202-4CB5-8EF0-792DAA3BE78C}" name="Priority" dataDxfId="160"/>
    <tableColumn id="3" xr3:uid="{150D7184-FC04-426D-A17C-9026EDFDB86A}" name="Impact" dataDxfId="159"/>
    <tableColumn id="4" xr3:uid="{299C91EC-3524-4E7B-B1E1-D398D6CF4560}" name="Compliance" dataDxfId="158">
      <calculatedColumnFormula>IF(COUNTIF(D3:D50,"Non Compliant")&gt;0,"Non Compliant",IF(COUNTIF(D3:D50,"Partially Compliant")&gt;0,"Partially Compliant","Fully Compliant"))</calculatedColumnFormula>
    </tableColumn>
    <tableColumn id="5" xr3:uid="{FB037CB6-E0BE-4402-9B7A-2662756E3EED}" name="Work assigned to" dataDxfId="157"/>
    <tableColumn id="6" xr3:uid="{6BDBC66A-F628-4DC4-9237-B4968BBE0DBE}" name="Projected date for completion" dataDxfId="156"/>
    <tableColumn id="7" xr3:uid="{0886FBD4-98D3-4301-8DD5-7710F2B3739B}" name="Description of work needing to be done" dataDxfId="155"/>
    <tableColumn id="8" xr3:uid="{774C8EB9-D328-4C26-A61C-181189FE20B8}" name="Evidence of Compliance" dataDxfId="15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5CDD9F-52F6-419F-A818-B601BAC1D9C7}" name="Table35678" displayName="Table35678" ref="A1:H12" totalsRowShown="0" headerRowDxfId="144" dataDxfId="142" headerRowBorderDxfId="143" tableBorderDxfId="141" totalsRowBorderDxfId="140">
  <autoFilter ref="A1:H12" xr:uid="{3CF12713-E1DC-4042-A595-A161AA9BAFD5}"/>
  <tableColumns count="8">
    <tableColumn id="1" xr3:uid="{CFF3F8FB-F7A0-4522-964D-22641C1819E5}" name="Be able to evidence how their policies, procedures and tailored guidance are linked to the training of operational and fire control personnel" dataDxfId="139"/>
    <tableColumn id="2" xr3:uid="{BA3D16EA-74B7-4614-A673-B3DE08B154F8}" name="Priority" dataDxfId="138"/>
    <tableColumn id="3" xr3:uid="{62728A32-AF84-4C70-8392-B3418DD8A8A0}" name="Impact" dataDxfId="137"/>
    <tableColumn id="4" xr3:uid="{79879EFD-CB0C-492C-B36A-AEFADF73BA53}" name="Compliance" dataDxfId="136">
      <calculatedColumnFormula>IF(COUNTIF(D3:D50,"Non Compliant")&gt;0,"Non Compliant",IF(COUNTIF(D3:D50,"Partially Compliant")&gt;0,"Partially Compliant","Fully Compliant"))</calculatedColumnFormula>
    </tableColumn>
    <tableColumn id="5" xr3:uid="{7840CCE3-523C-4655-B9AF-67A1F2AE9DC7}" name="Work assigned to" dataDxfId="135"/>
    <tableColumn id="6" xr3:uid="{8E2DD7FD-EF42-4319-9325-63A23055BB36}" name="Projected date for completion" dataDxfId="134"/>
    <tableColumn id="7" xr3:uid="{D7C28EB5-DD64-4ADA-BF6A-0C864EB061F4}" name="Description of work needing to be done" dataDxfId="133"/>
    <tableColumn id="8" xr3:uid="{790730B9-60F1-4090-B1A5-D24F4005C216}" name="Evidence of Compliance" dataDxfId="13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E080D31-62F8-4CB8-9C83-D6802E30E60A}" name="Table356789" displayName="Table356789" ref="A1:H12" totalsRowShown="0" headerRowDxfId="122" dataDxfId="120" headerRowBorderDxfId="121" tableBorderDxfId="119" totalsRowBorderDxfId="118">
  <autoFilter ref="A1:H12" xr:uid="{3CF12713-E1DC-4042-A595-A161AA9BAFD5}"/>
  <tableColumns count="8">
    <tableColumn id="1" xr3:uid="{E6B96B4F-17AD-4373-8919-F01DE883C874}" name="Be able to evidence any exceptions to National Operational Guidance, with an appropriate impact assessment" dataDxfId="117"/>
    <tableColumn id="2" xr3:uid="{387129E5-8910-4D75-9847-DC3097452C69}" name="Priority" dataDxfId="116"/>
    <tableColumn id="3" xr3:uid="{E9CCBFDB-E024-454A-92BA-700B84F312A6}" name="Impact" dataDxfId="115"/>
    <tableColumn id="4" xr3:uid="{436248BC-7BF3-4B9B-8102-3CDF11D3E380}" name="Compliance" dataDxfId="114">
      <calculatedColumnFormula>IF(COUNTIF(D3:D50,"Non Compliant")&gt;0,"Non Compliant",IF(COUNTIF(D3:D50,"Partially Compliant")&gt;0,"Partially Compliant","Fully Compliant"))</calculatedColumnFormula>
    </tableColumn>
    <tableColumn id="5" xr3:uid="{AF8791CB-14C0-4B18-83CE-9005DB722E79}" name="Work assigned to" dataDxfId="113"/>
    <tableColumn id="6" xr3:uid="{BB3255AF-AD00-42A3-9538-B18905477F17}" name="Projected date for completion" dataDxfId="112"/>
    <tableColumn id="7" xr3:uid="{502A6AD2-7C9F-49AB-8705-9B71E4A9D5B0}" name="Description of work needing to be done" dataDxfId="111"/>
    <tableColumn id="8" xr3:uid="{69F9EB2B-3E33-4098-9E4A-BF26137FC127}" name="Evidence of Compliance" dataDxfId="11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6AA0F11-54DE-491E-AAF9-8EDBC74E7B96}" name="Table35678910" displayName="Table35678910" ref="A1:H12" totalsRowShown="0" headerRowDxfId="100" dataDxfId="98" headerRowBorderDxfId="99" tableBorderDxfId="97" totalsRowBorderDxfId="96">
  <autoFilter ref="A1:H12" xr:uid="{3CF12713-E1DC-4042-A595-A161AA9BAFD5}"/>
  <tableColumns count="8">
    <tableColumn id="1" xr3:uid="{08AC25F6-8908-497A-8F87-B202493D77C4}" name="Develop working arrangements with other fire and rescue services and responder agencies, to improve their operational response to multi-agency incidents" dataDxfId="95"/>
    <tableColumn id="2" xr3:uid="{CFA2B752-B4DB-4373-8494-D2453FF24F6D}" name="Priority" dataDxfId="94"/>
    <tableColumn id="3" xr3:uid="{B4D5222A-DE19-4321-8A97-DB2BA479436D}" name="Impact" dataDxfId="93"/>
    <tableColumn id="4" xr3:uid="{7D5DDBCA-B38D-4E41-8D58-39C624998731}" name="Compliance" dataDxfId="92">
      <calculatedColumnFormula>IF(COUNTIF(D3:D50,"Non Compliant")&gt;0,"Non Compliant",IF(COUNTIF(D3:D50,"Partially Compliant")&gt;0,"Partially Compliant","Fully Compliant"))</calculatedColumnFormula>
    </tableColumn>
    <tableColumn id="5" xr3:uid="{29EA3BB8-27B6-4AF4-9E7D-1A431F928F22}" name="Work assigned to" dataDxfId="91"/>
    <tableColumn id="6" xr3:uid="{4500AF78-9D2C-46C6-9478-42F70B08FF7D}" name="Projected date for completion" dataDxfId="90"/>
    <tableColumn id="7" xr3:uid="{55BF8418-7F30-495F-97D1-73D82DE3BB5D}" name="Description of work needing to be done" dataDxfId="89"/>
    <tableColumn id="8" xr3:uid="{9BB72DA0-667B-47E4-9DF1-F2F72093F5AF}" name="Evidence of Compliance" dataDxfId="8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dimension ref="A1:P31"/>
  <sheetViews>
    <sheetView topLeftCell="B1" workbookViewId="0">
      <selection activeCell="Q16" sqref="Q16"/>
    </sheetView>
  </sheetViews>
  <sheetFormatPr defaultRowHeight="14.5" x14ac:dyDescent="0.35"/>
  <cols>
    <col min="1" max="1" width="11.81640625" customWidth="1"/>
    <col min="2" max="2" width="18" customWidth="1"/>
    <col min="3" max="3" width="21" customWidth="1"/>
    <col min="4" max="4" width="17.453125" customWidth="1"/>
    <col min="5" max="23" width="10" customWidth="1"/>
  </cols>
  <sheetData>
    <row r="1" spans="1:16" x14ac:dyDescent="0.35">
      <c r="A1" s="1" t="s">
        <v>0</v>
      </c>
      <c r="B1" s="1" t="s">
        <v>1</v>
      </c>
      <c r="C1" s="1" t="s">
        <v>2</v>
      </c>
    </row>
    <row r="2" spans="1:16" x14ac:dyDescent="0.35">
      <c r="A2" t="s">
        <v>3</v>
      </c>
      <c r="B2" t="s">
        <v>3</v>
      </c>
      <c r="C2" t="s">
        <v>4</v>
      </c>
    </row>
    <row r="3" spans="1:16" x14ac:dyDescent="0.35">
      <c r="A3" t="s">
        <v>5</v>
      </c>
      <c r="B3" t="s">
        <v>5</v>
      </c>
      <c r="C3" t="s">
        <v>6</v>
      </c>
    </row>
    <row r="4" spans="1:16" x14ac:dyDescent="0.35">
      <c r="A4" t="s">
        <v>7</v>
      </c>
      <c r="B4" t="s">
        <v>7</v>
      </c>
      <c r="C4" t="s">
        <v>8</v>
      </c>
    </row>
    <row r="7" spans="1:16" x14ac:dyDescent="0.35">
      <c r="D7" s="3" t="s">
        <v>9</v>
      </c>
      <c r="E7" s="3" t="s">
        <v>10</v>
      </c>
      <c r="F7" s="3" t="s">
        <v>11</v>
      </c>
      <c r="G7" s="3" t="s">
        <v>12</v>
      </c>
      <c r="H7" s="3" t="s">
        <v>13</v>
      </c>
      <c r="I7" s="3" t="s">
        <v>14</v>
      </c>
      <c r="J7" s="3" t="s">
        <v>15</v>
      </c>
      <c r="K7" s="3" t="s">
        <v>16</v>
      </c>
      <c r="L7" s="3" t="s">
        <v>17</v>
      </c>
      <c r="M7" s="3" t="s">
        <v>18</v>
      </c>
      <c r="N7" s="3" t="s">
        <v>19</v>
      </c>
      <c r="O7" s="3" t="s">
        <v>20</v>
      </c>
      <c r="P7" s="3" t="s">
        <v>21</v>
      </c>
    </row>
    <row r="8" spans="1:16" x14ac:dyDescent="0.35">
      <c r="D8" s="4">
        <f>IF('Criteria 1'!$D$2="Fully Compliant",1,IF('Criteria 1'!$D$2="Partially Compliant",2,IF('Criteria 1'!$D$2="Non Compliant",3,0)))</f>
        <v>1</v>
      </c>
      <c r="E8" s="4">
        <f>IF('Criteria 2'!$D$2="Fully Compliant",1,IF('Criteria 2'!$D$2="Partially Compliant",2,IF('Criteria 2'!$D$2="Non Compliant",3,0)))</f>
        <v>1</v>
      </c>
      <c r="F8" s="4">
        <f>IF('Criteria 3'!$D$2="Fully Compliant",1,IF('Criteria 3'!$D$2="Partially Compliant",2,IF('Criteria 3'!$D$2="Non Compliant",3,0)))</f>
        <v>1</v>
      </c>
      <c r="G8" s="4">
        <f>IF('Criteria 4'!$D$2="Fully Compliant",1,IF('Criteria 4'!$D$2="Partially Compliant",2,IF('Criteria 4'!$D$2="Non Compliant",3,0)))</f>
        <v>1</v>
      </c>
      <c r="H8" s="4">
        <f>IF('Criteria 5'!$D$2="Fully Compliant",1,IF('Criteria 5'!$D$2="Partially Compliant",2,IF('Criteria 5'!$D$2="Non Compliant",3,0)))</f>
        <v>1</v>
      </c>
      <c r="I8" s="4">
        <f>IF('Criteria 6'!$D$2="Fully Compliant",1,IF('Criteria 6'!$D$2="Partially Compliant",2,IF('Criteria 6'!$D$2="Non Compliant",3,0)))</f>
        <v>1</v>
      </c>
      <c r="J8" s="4">
        <f>IF('Criteria 7'!$D$2="Fully Compliant",1,IF('Criteria 7'!$D$2="Partially Compliant",2,IF('Criteria 7'!$D$2="Non Compliant",3,0)))</f>
        <v>1</v>
      </c>
      <c r="K8" s="4">
        <f>IF('Criteria 8'!$D$2="Fully Compliant",1,IF('Criteria 8'!$D$2="Partially Compliant",2,IF('Criteria 8'!$D$2="Non Compliant",3,0)))</f>
        <v>1</v>
      </c>
      <c r="L8" s="4">
        <f>IF('Criteria 9'!$D$2="Fully Compliant",1,IF('Criteria 9'!$D$2="Partially Compliant",2,IF('Criteria 9'!$D$2="Non Compliant",3,0)))</f>
        <v>1</v>
      </c>
      <c r="M8" s="4">
        <f>IF('Criteria 10'!$D$2="Fully Compliant",1,IF('Criteria 10'!$D$2="Partially Compliant",2,IF('Criteria 10'!$D$2="Non Compliant",3,0)))</f>
        <v>1</v>
      </c>
      <c r="N8" s="4">
        <f>IF('Criteria 11'!$D$2="Fully Compliant",1,IF('Criteria 11'!$D$2="Partially Compliant",2,IF('Criteria 11'!$D$2="Non Compliant",3,0)))</f>
        <v>1</v>
      </c>
      <c r="O8" s="4">
        <f>IF('Criteria 12'!$D$2="Fully Compliant",1,IF('Criteria 12'!$D$2="Partially Compliant",2,IF('Criteria 12'!$D$2="Non Compliant",3,0)))</f>
        <v>1</v>
      </c>
      <c r="P8" s="4">
        <f>IF('Criteria 13'!$D$2="Fully Compliant",1,IF('Criteria 13'!$D$2="Partially Compliant",2,IF('Criteria 13'!$D$2="Non Compliant",3,0)))</f>
        <v>1</v>
      </c>
    </row>
    <row r="9" spans="1:16" x14ac:dyDescent="0.35">
      <c r="A9" s="20"/>
      <c r="B9" s="21"/>
      <c r="C9" s="21"/>
      <c r="D9" s="21"/>
      <c r="E9" s="21"/>
      <c r="F9" s="21"/>
      <c r="G9" s="21"/>
    </row>
    <row r="10" spans="1:16" x14ac:dyDescent="0.35">
      <c r="A10" s="20"/>
      <c r="B10" s="21"/>
      <c r="C10" s="21"/>
      <c r="D10" s="22" t="s">
        <v>4</v>
      </c>
      <c r="E10" s="23">
        <f>COUNTIF($D$8:$W$8,1)</f>
        <v>13</v>
      </c>
      <c r="F10" s="21"/>
      <c r="G10" s="21"/>
    </row>
    <row r="11" spans="1:16" x14ac:dyDescent="0.35">
      <c r="A11" s="20"/>
      <c r="B11" s="21"/>
      <c r="C11" s="21"/>
      <c r="D11" s="22" t="s">
        <v>22</v>
      </c>
      <c r="E11" s="24">
        <f>COUNTIF($D$8:$W$8,2)</f>
        <v>0</v>
      </c>
      <c r="F11" s="21"/>
      <c r="G11" s="21"/>
    </row>
    <row r="12" spans="1:16" x14ac:dyDescent="0.35">
      <c r="A12" s="20"/>
      <c r="B12" s="21"/>
      <c r="C12" s="21"/>
      <c r="D12" s="22" t="s">
        <v>23</v>
      </c>
      <c r="E12" s="25">
        <f>COUNTIF($D$8:$W$8,3)</f>
        <v>0</v>
      </c>
      <c r="F12" s="21"/>
      <c r="G12" s="21"/>
    </row>
    <row r="13" spans="1:16" x14ac:dyDescent="0.35">
      <c r="A13" s="20"/>
      <c r="B13" s="21"/>
      <c r="C13" s="21"/>
      <c r="D13" s="21"/>
      <c r="E13" s="21"/>
      <c r="F13" s="21"/>
      <c r="G13" s="21"/>
    </row>
    <row r="14" spans="1:16" x14ac:dyDescent="0.35">
      <c r="A14" s="20"/>
      <c r="B14" s="21"/>
      <c r="C14" s="21"/>
      <c r="D14" s="21"/>
      <c r="E14" s="21"/>
      <c r="F14" s="21"/>
      <c r="G14" s="21"/>
    </row>
    <row r="15" spans="1:16" x14ac:dyDescent="0.35">
      <c r="A15" s="20"/>
      <c r="B15" s="21"/>
      <c r="C15" s="21"/>
      <c r="D15" s="21"/>
      <c r="E15" s="21"/>
      <c r="F15" s="21"/>
      <c r="G15" s="21"/>
    </row>
    <row r="16" spans="1:16" x14ac:dyDescent="0.35">
      <c r="A16" s="20"/>
      <c r="B16" s="21"/>
      <c r="C16" s="21"/>
      <c r="D16" s="21"/>
      <c r="E16" s="21"/>
      <c r="F16" s="21"/>
      <c r="G16" s="21"/>
    </row>
    <row r="17" spans="1:7" x14ac:dyDescent="0.35">
      <c r="A17" s="20"/>
      <c r="B17" s="21"/>
      <c r="C17" s="21"/>
      <c r="D17" s="21"/>
      <c r="E17" s="21"/>
      <c r="F17" s="21"/>
      <c r="G17" s="21"/>
    </row>
    <row r="18" spans="1:7" x14ac:dyDescent="0.35">
      <c r="A18" s="20"/>
      <c r="B18" s="21"/>
      <c r="C18" s="21"/>
      <c r="D18" s="21"/>
      <c r="E18" s="21"/>
      <c r="F18" s="21"/>
      <c r="G18" s="21"/>
    </row>
    <row r="19" spans="1:7" x14ac:dyDescent="0.35">
      <c r="A19" s="20"/>
      <c r="B19" s="21"/>
      <c r="C19" s="21"/>
      <c r="D19" s="21"/>
      <c r="E19" s="21"/>
      <c r="F19" s="21"/>
      <c r="G19" s="21"/>
    </row>
    <row r="20" spans="1:7" x14ac:dyDescent="0.35">
      <c r="A20" s="20"/>
      <c r="B20" s="21"/>
      <c r="C20" s="21"/>
      <c r="D20" s="21"/>
      <c r="E20" s="21"/>
      <c r="F20" s="21"/>
      <c r="G20" s="21"/>
    </row>
    <row r="21" spans="1:7" x14ac:dyDescent="0.35">
      <c r="A21" s="20"/>
      <c r="B21" s="21"/>
      <c r="C21" s="21"/>
      <c r="D21" s="21"/>
      <c r="E21" s="21"/>
      <c r="F21" s="21"/>
      <c r="G21" s="21"/>
    </row>
    <row r="22" spans="1:7" x14ac:dyDescent="0.35">
      <c r="A22" s="20"/>
      <c r="B22" s="21"/>
      <c r="C22" s="21"/>
      <c r="D22" s="21"/>
      <c r="E22" s="21"/>
      <c r="F22" s="21"/>
      <c r="G22" s="21"/>
    </row>
    <row r="23" spans="1:7" x14ac:dyDescent="0.35">
      <c r="A23" s="20"/>
      <c r="B23" s="21"/>
      <c r="C23" s="21"/>
      <c r="D23" s="21"/>
      <c r="E23" s="21"/>
      <c r="F23" s="21"/>
      <c r="G23" s="21"/>
    </row>
    <row r="24" spans="1:7" x14ac:dyDescent="0.35">
      <c r="A24" s="20"/>
      <c r="B24" s="21"/>
      <c r="C24" s="21"/>
      <c r="D24" s="21"/>
      <c r="E24" s="21"/>
      <c r="F24" s="21"/>
      <c r="G24" s="21"/>
    </row>
    <row r="25" spans="1:7" x14ac:dyDescent="0.35">
      <c r="A25" s="21"/>
      <c r="B25" s="21"/>
      <c r="C25" s="21"/>
      <c r="D25" s="21"/>
      <c r="E25" s="21"/>
      <c r="F25" s="21"/>
      <c r="G25" s="21"/>
    </row>
    <row r="26" spans="1:7" x14ac:dyDescent="0.35">
      <c r="A26" s="21"/>
      <c r="B26" s="21"/>
      <c r="C26" s="21"/>
      <c r="D26" s="21"/>
      <c r="E26" s="21"/>
      <c r="F26" s="21"/>
      <c r="G26" s="21"/>
    </row>
    <row r="27" spans="1:7" x14ac:dyDescent="0.35">
      <c r="A27" s="21"/>
      <c r="B27" s="21"/>
      <c r="C27" s="21"/>
      <c r="D27" s="21"/>
      <c r="E27" s="21"/>
      <c r="F27" s="21"/>
      <c r="G27" s="21"/>
    </row>
    <row r="28" spans="1:7" x14ac:dyDescent="0.35">
      <c r="A28" s="21"/>
      <c r="B28" s="21"/>
      <c r="C28" s="21"/>
      <c r="D28" s="21"/>
      <c r="E28" s="21"/>
      <c r="F28" s="21"/>
      <c r="G28" s="21"/>
    </row>
    <row r="29" spans="1:7" x14ac:dyDescent="0.35">
      <c r="A29" s="21"/>
      <c r="B29" s="21"/>
      <c r="C29" s="21"/>
      <c r="D29" s="21"/>
      <c r="E29" s="21"/>
      <c r="F29" s="21"/>
      <c r="G29" s="21"/>
    </row>
    <row r="30" spans="1:7" x14ac:dyDescent="0.35">
      <c r="A30" s="21"/>
      <c r="B30" s="21"/>
      <c r="C30" s="21"/>
      <c r="D30" s="21"/>
      <c r="E30" s="21"/>
      <c r="F30" s="21"/>
      <c r="G30" s="21"/>
    </row>
    <row r="31" spans="1:7" x14ac:dyDescent="0.35">
      <c r="A31" s="21"/>
      <c r="B31" s="21"/>
      <c r="C31" s="21"/>
      <c r="D31" s="21"/>
      <c r="E31" s="21"/>
      <c r="F31" s="21"/>
      <c r="G31" s="21"/>
    </row>
  </sheetData>
  <phoneticPr fontId="2" type="noConversion"/>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07CE-6A91-441B-86C1-28D00C634E79}">
  <dimension ref="A1:H50"/>
  <sheetViews>
    <sheetView workbookViewId="0">
      <selection activeCell="B11" sqref="B11"/>
    </sheetView>
  </sheetViews>
  <sheetFormatPr defaultColWidth="9" defaultRowHeight="18"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47.25" customHeight="1" x14ac:dyDescent="0.35">
      <c r="A1" s="32" t="s">
        <v>40</v>
      </c>
      <c r="B1" s="33" t="s">
        <v>0</v>
      </c>
      <c r="C1" s="33" t="s">
        <v>1</v>
      </c>
      <c r="D1" s="33" t="s">
        <v>2</v>
      </c>
      <c r="E1" s="33" t="s">
        <v>48</v>
      </c>
      <c r="F1" s="33" t="s">
        <v>49</v>
      </c>
      <c r="G1" s="47" t="s">
        <v>50</v>
      </c>
      <c r="H1" s="85" t="s">
        <v>51</v>
      </c>
    </row>
    <row r="2" spans="1:8" s="34" customFormat="1" ht="39.4" customHeight="1" x14ac:dyDescent="0.35">
      <c r="A2" s="35" t="s">
        <v>52</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115</v>
      </c>
      <c r="B3" s="38"/>
      <c r="C3" s="38"/>
      <c r="D3" s="39"/>
      <c r="E3" s="40"/>
      <c r="F3" s="41"/>
      <c r="G3" s="49"/>
      <c r="H3" s="75"/>
    </row>
    <row r="4" spans="1:8" ht="39.4" customHeight="1" x14ac:dyDescent="0.35">
      <c r="A4" s="37" t="s">
        <v>116</v>
      </c>
      <c r="B4" s="38"/>
      <c r="C4" s="38"/>
      <c r="D4" s="39"/>
      <c r="E4" s="40"/>
      <c r="F4" s="41"/>
      <c r="G4" s="49"/>
      <c r="H4" s="76"/>
    </row>
    <row r="5" spans="1:8" ht="39.4" customHeight="1" x14ac:dyDescent="0.35">
      <c r="A5" s="37" t="s">
        <v>117</v>
      </c>
      <c r="B5" s="38"/>
      <c r="C5" s="38"/>
      <c r="D5" s="39"/>
      <c r="E5" s="40"/>
      <c r="F5" s="41"/>
      <c r="G5" s="49"/>
      <c r="H5" s="75"/>
    </row>
    <row r="6" spans="1:8" ht="39.4" customHeight="1" x14ac:dyDescent="0.35">
      <c r="A6" s="37" t="s">
        <v>118</v>
      </c>
      <c r="B6" s="38"/>
      <c r="C6" s="38"/>
      <c r="D6" s="39"/>
      <c r="E6" s="40"/>
      <c r="F6" s="41"/>
      <c r="G6" s="49"/>
      <c r="H6" s="76"/>
    </row>
    <row r="7" spans="1:8" ht="39.4" customHeight="1" x14ac:dyDescent="0.35">
      <c r="A7" s="37" t="s">
        <v>119</v>
      </c>
      <c r="B7" s="38"/>
      <c r="C7" s="38"/>
      <c r="D7" s="39"/>
      <c r="E7" s="40"/>
      <c r="F7" s="41"/>
      <c r="G7" s="49"/>
      <c r="H7" s="75"/>
    </row>
    <row r="8" spans="1:8" ht="39.4" customHeight="1" x14ac:dyDescent="0.35">
      <c r="A8" s="37" t="s">
        <v>120</v>
      </c>
      <c r="B8" s="38"/>
      <c r="C8" s="38"/>
      <c r="D8" s="39"/>
      <c r="E8" s="40"/>
      <c r="F8" s="41"/>
      <c r="G8" s="49"/>
      <c r="H8" s="76"/>
    </row>
    <row r="9" spans="1:8" ht="39.4" customHeight="1" x14ac:dyDescent="0.35">
      <c r="A9" s="37" t="s">
        <v>121</v>
      </c>
      <c r="B9" s="38"/>
      <c r="C9" s="38"/>
      <c r="D9" s="39"/>
      <c r="E9" s="40"/>
      <c r="F9" s="41"/>
      <c r="G9" s="49"/>
      <c r="H9" s="75"/>
    </row>
    <row r="10" spans="1:8" ht="39.4" customHeight="1" x14ac:dyDescent="0.35">
      <c r="A10" s="37" t="s">
        <v>122</v>
      </c>
      <c r="B10" s="38"/>
      <c r="C10" s="38"/>
      <c r="D10" s="39"/>
      <c r="E10" s="40"/>
      <c r="F10" s="41"/>
      <c r="G10" s="49"/>
      <c r="H10" s="76"/>
    </row>
    <row r="11" spans="1:8" ht="39.4" customHeight="1" x14ac:dyDescent="0.35">
      <c r="A11" s="37" t="s">
        <v>123</v>
      </c>
      <c r="B11" s="38"/>
      <c r="C11" s="38"/>
      <c r="D11" s="39"/>
      <c r="E11" s="40"/>
      <c r="F11" s="41"/>
      <c r="G11" s="49"/>
      <c r="H11" s="83"/>
    </row>
    <row r="12" spans="1:8" ht="39.4" customHeight="1" x14ac:dyDescent="0.35">
      <c r="A12" s="42" t="s">
        <v>124</v>
      </c>
      <c r="B12" s="43"/>
      <c r="C12" s="43"/>
      <c r="D12" s="44"/>
      <c r="E12" s="45"/>
      <c r="F12" s="46"/>
      <c r="G12" s="50"/>
      <c r="H12" s="76"/>
    </row>
    <row r="13" spans="1:8" ht="39" customHeight="1" x14ac:dyDescent="0.35"/>
    <row r="14" spans="1:8" ht="39" customHeight="1" x14ac:dyDescent="0.35"/>
    <row r="15" spans="1:8" ht="39" customHeight="1" x14ac:dyDescent="0.35"/>
    <row r="16" spans="1:8" ht="39" customHeight="1" x14ac:dyDescent="0.35"/>
    <row r="17" ht="39" customHeight="1" x14ac:dyDescent="0.35"/>
    <row r="18" ht="39" customHeight="1" x14ac:dyDescent="0.35"/>
    <row r="19" ht="39" customHeight="1" x14ac:dyDescent="0.35"/>
    <row r="20" ht="39" customHeight="1" x14ac:dyDescent="0.35"/>
    <row r="21" ht="39" customHeight="1" x14ac:dyDescent="0.35"/>
    <row r="22" ht="39" customHeight="1" x14ac:dyDescent="0.35"/>
    <row r="23" ht="39" customHeight="1" x14ac:dyDescent="0.35"/>
    <row r="24" ht="39" customHeight="1" x14ac:dyDescent="0.35"/>
    <row r="25" ht="39" customHeight="1" x14ac:dyDescent="0.35"/>
    <row r="26" ht="39" customHeight="1" x14ac:dyDescent="0.35"/>
    <row r="27" ht="39" customHeight="1" x14ac:dyDescent="0.35"/>
    <row r="28" ht="39" customHeight="1" x14ac:dyDescent="0.35"/>
    <row r="29" ht="39" customHeight="1" x14ac:dyDescent="0.35"/>
    <row r="30" ht="39" customHeight="1" x14ac:dyDescent="0.35"/>
    <row r="31" ht="39" customHeight="1" x14ac:dyDescent="0.35"/>
    <row r="32"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sheetData>
  <conditionalFormatting sqref="B2:B12">
    <cfRule type="cellIs" dxfId="153" priority="7" operator="equal">
      <formula>"Low"</formula>
    </cfRule>
    <cfRule type="cellIs" dxfId="152" priority="8" operator="equal">
      <formula>"Medium"</formula>
    </cfRule>
    <cfRule type="cellIs" dxfId="151" priority="9" operator="equal">
      <formula>"High"</formula>
    </cfRule>
  </conditionalFormatting>
  <conditionalFormatting sqref="C2:C12">
    <cfRule type="cellIs" dxfId="150" priority="4" operator="equal">
      <formula>"Low"</formula>
    </cfRule>
    <cfRule type="cellIs" dxfId="149" priority="5" operator="equal">
      <formula>"Medium"</formula>
    </cfRule>
    <cfRule type="cellIs" dxfId="148"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BD59649-81AC-44C4-9063-779B4517DE06}">
            <xm:f>Lists!$C$4</xm:f>
            <x14:dxf>
              <font>
                <color auto="1"/>
              </font>
              <fill>
                <patternFill>
                  <bgColor rgb="FFFF3300"/>
                </patternFill>
              </fill>
            </x14:dxf>
          </x14:cfRule>
          <x14:cfRule type="cellIs" priority="2" operator="equal" id="{C25C532B-CCEB-446A-890A-85B397FEACF5}">
            <xm:f>Lists!$C$3</xm:f>
            <x14:dxf>
              <font>
                <color auto="1"/>
              </font>
              <fill>
                <patternFill>
                  <bgColor rgb="FFFFC000"/>
                </patternFill>
              </fill>
            </x14:dxf>
          </x14:cfRule>
          <x14:cfRule type="cellIs" priority="3" operator="equal" id="{5061DFFF-71E4-466C-B30F-34724127F79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6E1DCA8-93D7-4380-8DA3-482471E51A3C}">
          <x14:formula1>
            <xm:f>Lists!$A$2:$A$4</xm:f>
          </x14:formula1>
          <xm:sqref>B2:B50</xm:sqref>
        </x14:dataValidation>
        <x14:dataValidation type="list" allowBlank="1" showInputMessage="1" showErrorMessage="1" xr:uid="{0FB7D1A6-ACF8-47DC-B3F1-AA1CABD94715}">
          <x14:formula1>
            <xm:f>Lists!$B$2:$B$4</xm:f>
          </x14:formula1>
          <xm:sqref>C2:C50</xm:sqref>
        </x14:dataValidation>
        <x14:dataValidation type="list" allowBlank="1" showInputMessage="1" showErrorMessage="1" xr:uid="{E3CD58DF-A327-45E4-B80A-4703D01463C0}">
          <x14:formula1>
            <xm:f>Lists!$C$2:$C$4</xm:f>
          </x14:formula1>
          <xm:sqref>D3:D50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F5-D065-427E-ACFF-8BC24BDBB9F2}">
  <dimension ref="A1:H12"/>
  <sheetViews>
    <sheetView workbookViewId="0">
      <selection activeCell="A3" sqref="A3"/>
    </sheetView>
  </sheetViews>
  <sheetFormatPr defaultColWidth="9" defaultRowHeight="39.4"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69" customHeight="1" x14ac:dyDescent="0.35">
      <c r="A1" s="32" t="s">
        <v>41</v>
      </c>
      <c r="B1" s="33" t="s">
        <v>0</v>
      </c>
      <c r="C1" s="33" t="s">
        <v>1</v>
      </c>
      <c r="D1" s="33" t="s">
        <v>2</v>
      </c>
      <c r="E1" s="33" t="s">
        <v>48</v>
      </c>
      <c r="F1" s="33" t="s">
        <v>49</v>
      </c>
      <c r="G1" s="47" t="s">
        <v>50</v>
      </c>
      <c r="H1" s="85" t="s">
        <v>51</v>
      </c>
    </row>
    <row r="2" spans="1:8" s="34" customFormat="1" ht="39.4" customHeight="1" x14ac:dyDescent="0.35">
      <c r="A2" s="35" t="s">
        <v>52</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125</v>
      </c>
      <c r="B3" s="38"/>
      <c r="C3" s="38"/>
      <c r="D3" s="39"/>
      <c r="E3" s="40"/>
      <c r="F3" s="41"/>
      <c r="G3" s="49"/>
      <c r="H3" s="75"/>
    </row>
    <row r="4" spans="1:8" ht="39.4" customHeight="1" x14ac:dyDescent="0.35">
      <c r="A4" s="37" t="s">
        <v>126</v>
      </c>
      <c r="B4" s="38"/>
      <c r="C4" s="38"/>
      <c r="D4" s="39"/>
      <c r="E4" s="40"/>
      <c r="F4" s="41"/>
      <c r="G4" s="49"/>
      <c r="H4" s="76"/>
    </row>
    <row r="5" spans="1:8" ht="39.4" customHeight="1" x14ac:dyDescent="0.35">
      <c r="A5" s="37" t="s">
        <v>127</v>
      </c>
      <c r="B5" s="38"/>
      <c r="C5" s="38"/>
      <c r="D5" s="39"/>
      <c r="E5" s="40"/>
      <c r="F5" s="41"/>
      <c r="G5" s="49"/>
      <c r="H5" s="75"/>
    </row>
    <row r="6" spans="1:8" ht="39.4" customHeight="1" x14ac:dyDescent="0.35">
      <c r="A6" s="37" t="s">
        <v>128</v>
      </c>
      <c r="B6" s="38"/>
      <c r="C6" s="38"/>
      <c r="D6" s="39"/>
      <c r="E6" s="40"/>
      <c r="F6" s="41"/>
      <c r="G6" s="49"/>
      <c r="H6" s="76"/>
    </row>
    <row r="7" spans="1:8" ht="39.4" customHeight="1" x14ac:dyDescent="0.35">
      <c r="A7" s="37" t="s">
        <v>129</v>
      </c>
      <c r="B7" s="38"/>
      <c r="C7" s="38"/>
      <c r="D7" s="39"/>
      <c r="E7" s="40"/>
      <c r="F7" s="41"/>
      <c r="G7" s="49"/>
      <c r="H7" s="75"/>
    </row>
    <row r="8" spans="1:8" ht="39.4" customHeight="1" x14ac:dyDescent="0.35">
      <c r="A8" s="37" t="s">
        <v>130</v>
      </c>
      <c r="B8" s="38"/>
      <c r="C8" s="38"/>
      <c r="D8" s="39"/>
      <c r="E8" s="40"/>
      <c r="F8" s="41"/>
      <c r="G8" s="49"/>
      <c r="H8" s="76"/>
    </row>
    <row r="9" spans="1:8" ht="39.4" customHeight="1" x14ac:dyDescent="0.35">
      <c r="A9" s="37" t="s">
        <v>131</v>
      </c>
      <c r="B9" s="38"/>
      <c r="C9" s="38"/>
      <c r="D9" s="39"/>
      <c r="E9" s="40"/>
      <c r="F9" s="41"/>
      <c r="G9" s="49"/>
      <c r="H9" s="75"/>
    </row>
    <row r="10" spans="1:8" ht="39.4" customHeight="1" x14ac:dyDescent="0.35">
      <c r="A10" s="37" t="s">
        <v>132</v>
      </c>
      <c r="B10" s="38"/>
      <c r="C10" s="38"/>
      <c r="D10" s="39"/>
      <c r="E10" s="40"/>
      <c r="F10" s="41"/>
      <c r="G10" s="49"/>
      <c r="H10" s="76"/>
    </row>
    <row r="11" spans="1:8" ht="39.4" customHeight="1" x14ac:dyDescent="0.35">
      <c r="A11" s="37" t="s">
        <v>133</v>
      </c>
      <c r="B11" s="38"/>
      <c r="C11" s="38"/>
      <c r="D11" s="39"/>
      <c r="E11" s="40"/>
      <c r="F11" s="41"/>
      <c r="G11" s="49"/>
      <c r="H11" s="83"/>
    </row>
    <row r="12" spans="1:8" ht="39.4" customHeight="1" x14ac:dyDescent="0.35">
      <c r="A12" s="42" t="s">
        <v>134</v>
      </c>
      <c r="B12" s="43"/>
      <c r="C12" s="43"/>
      <c r="D12" s="44"/>
      <c r="E12" s="45"/>
      <c r="F12" s="46"/>
      <c r="G12" s="50"/>
      <c r="H12" s="76"/>
    </row>
  </sheetData>
  <conditionalFormatting sqref="B2:B12">
    <cfRule type="cellIs" dxfId="131" priority="7" operator="equal">
      <formula>"Low"</formula>
    </cfRule>
    <cfRule type="cellIs" dxfId="130" priority="8" operator="equal">
      <formula>"Medium"</formula>
    </cfRule>
    <cfRule type="cellIs" dxfId="129" priority="9" operator="equal">
      <formula>"High"</formula>
    </cfRule>
  </conditionalFormatting>
  <conditionalFormatting sqref="C2:C12">
    <cfRule type="cellIs" dxfId="128" priority="4" operator="equal">
      <formula>"Low"</formula>
    </cfRule>
    <cfRule type="cellIs" dxfId="127" priority="5" operator="equal">
      <formula>"Medium"</formula>
    </cfRule>
    <cfRule type="cellIs" dxfId="126"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49BE32-CCC3-4925-AFF8-F0EF250A4C7B}">
            <xm:f>Lists!$C$4</xm:f>
            <x14:dxf>
              <font>
                <color auto="1"/>
              </font>
              <fill>
                <patternFill>
                  <bgColor rgb="FFFF3300"/>
                </patternFill>
              </fill>
            </x14:dxf>
          </x14:cfRule>
          <x14:cfRule type="cellIs" priority="2" operator="equal" id="{6E384231-54BA-4B57-9A23-7CA98FE2CD0F}">
            <xm:f>Lists!$C$3</xm:f>
            <x14:dxf>
              <font>
                <color auto="1"/>
              </font>
              <fill>
                <patternFill>
                  <bgColor rgb="FFFFC000"/>
                </patternFill>
              </fill>
            </x14:dxf>
          </x14:cfRule>
          <x14:cfRule type="cellIs" priority="3" operator="equal" id="{9CAA0CF1-A895-4DD2-9279-761628B809A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03F337-C2FB-40AB-82F3-28E8D08DB953}">
          <x14:formula1>
            <xm:f>Lists!$C$2:$C$4</xm:f>
          </x14:formula1>
          <xm:sqref>D3:D12 D13:D50</xm:sqref>
        </x14:dataValidation>
        <x14:dataValidation type="list" allowBlank="1" showInputMessage="1" showErrorMessage="1" xr:uid="{7CF32DC5-9E94-4433-9458-BEF850214BD0}">
          <x14:formula1>
            <xm:f>Lists!$B$2:$B$4</xm:f>
          </x14:formula1>
          <xm:sqref>C2:C12 C13:C50</xm:sqref>
        </x14:dataValidation>
        <x14:dataValidation type="list" allowBlank="1" showInputMessage="1" showErrorMessage="1" xr:uid="{CB587238-3A58-4743-8D8F-186BCF390787}">
          <x14:formula1>
            <xm:f>Lists!$A$2:$A$4</xm:f>
          </x14:formula1>
          <xm:sqref>B2:B12 B13:B50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2EE7-0C64-4D5C-A5C5-02A53B128BDE}">
  <dimension ref="A1:H12"/>
  <sheetViews>
    <sheetView workbookViewId="0">
      <selection activeCell="A4" sqref="A4"/>
    </sheetView>
  </sheetViews>
  <sheetFormatPr defaultColWidth="9" defaultRowHeight="39.4"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58.5" customHeight="1" x14ac:dyDescent="0.35">
      <c r="A1" s="32" t="s">
        <v>42</v>
      </c>
      <c r="B1" s="33" t="s">
        <v>0</v>
      </c>
      <c r="C1" s="33" t="s">
        <v>1</v>
      </c>
      <c r="D1" s="33" t="s">
        <v>2</v>
      </c>
      <c r="E1" s="33" t="s">
        <v>48</v>
      </c>
      <c r="F1" s="33" t="s">
        <v>49</v>
      </c>
      <c r="G1" s="47" t="s">
        <v>50</v>
      </c>
      <c r="H1" s="85" t="s">
        <v>51</v>
      </c>
    </row>
    <row r="2" spans="1:8" s="34" customFormat="1" ht="39.4" customHeight="1" x14ac:dyDescent="0.35">
      <c r="A2" s="35" t="s">
        <v>52</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135</v>
      </c>
      <c r="B3" s="38"/>
      <c r="C3" s="38"/>
      <c r="D3" s="39"/>
      <c r="E3" s="40"/>
      <c r="F3" s="41"/>
      <c r="G3" s="49"/>
      <c r="H3" s="75"/>
    </row>
    <row r="4" spans="1:8" ht="39.4" customHeight="1" x14ac:dyDescent="0.35">
      <c r="A4" s="37" t="s">
        <v>136</v>
      </c>
      <c r="B4" s="38"/>
      <c r="C4" s="38"/>
      <c r="D4" s="39"/>
      <c r="E4" s="40"/>
      <c r="F4" s="41"/>
      <c r="G4" s="49"/>
      <c r="H4" s="76"/>
    </row>
    <row r="5" spans="1:8" ht="39.4" customHeight="1" x14ac:dyDescent="0.35">
      <c r="A5" s="37" t="s">
        <v>137</v>
      </c>
      <c r="B5" s="38"/>
      <c r="C5" s="38"/>
      <c r="D5" s="39"/>
      <c r="E5" s="40"/>
      <c r="F5" s="41"/>
      <c r="G5" s="49"/>
      <c r="H5" s="75"/>
    </row>
    <row r="6" spans="1:8" ht="39.4" customHeight="1" x14ac:dyDescent="0.35">
      <c r="A6" s="37" t="s">
        <v>138</v>
      </c>
      <c r="B6" s="38"/>
      <c r="C6" s="38"/>
      <c r="D6" s="39"/>
      <c r="E6" s="40"/>
      <c r="F6" s="41"/>
      <c r="G6" s="49"/>
      <c r="H6" s="76"/>
    </row>
    <row r="7" spans="1:8" ht="39.4" customHeight="1" x14ac:dyDescent="0.35">
      <c r="A7" s="37" t="s">
        <v>139</v>
      </c>
      <c r="B7" s="38"/>
      <c r="C7" s="38"/>
      <c r="D7" s="39"/>
      <c r="E7" s="40"/>
      <c r="F7" s="41"/>
      <c r="G7" s="49"/>
      <c r="H7" s="75"/>
    </row>
    <row r="8" spans="1:8" ht="39.4" customHeight="1" x14ac:dyDescent="0.35">
      <c r="A8" s="37" t="s">
        <v>140</v>
      </c>
      <c r="B8" s="38"/>
      <c r="C8" s="38"/>
      <c r="D8" s="39"/>
      <c r="E8" s="40"/>
      <c r="F8" s="41"/>
      <c r="G8" s="49"/>
      <c r="H8" s="76"/>
    </row>
    <row r="9" spans="1:8" ht="39.4" customHeight="1" x14ac:dyDescent="0.35">
      <c r="A9" s="37" t="s">
        <v>141</v>
      </c>
      <c r="B9" s="38"/>
      <c r="C9" s="38"/>
      <c r="D9" s="39"/>
      <c r="E9" s="40"/>
      <c r="F9" s="41"/>
      <c r="G9" s="49"/>
      <c r="H9" s="75"/>
    </row>
    <row r="10" spans="1:8" ht="39.4" customHeight="1" x14ac:dyDescent="0.35">
      <c r="A10" s="37" t="s">
        <v>142</v>
      </c>
      <c r="B10" s="38"/>
      <c r="C10" s="38"/>
      <c r="D10" s="39"/>
      <c r="E10" s="40"/>
      <c r="F10" s="41"/>
      <c r="G10" s="49"/>
      <c r="H10" s="76"/>
    </row>
    <row r="11" spans="1:8" ht="39.4" customHeight="1" x14ac:dyDescent="0.35">
      <c r="A11" s="37" t="s">
        <v>143</v>
      </c>
      <c r="B11" s="38"/>
      <c r="C11" s="38"/>
      <c r="D11" s="39"/>
      <c r="E11" s="40"/>
      <c r="F11" s="41"/>
      <c r="G11" s="49"/>
      <c r="H11" s="83"/>
    </row>
    <row r="12" spans="1:8" ht="39.4" customHeight="1" x14ac:dyDescent="0.35">
      <c r="A12" s="42" t="s">
        <v>144</v>
      </c>
      <c r="B12" s="43"/>
      <c r="C12" s="43"/>
      <c r="D12" s="44"/>
      <c r="E12" s="45"/>
      <c r="F12" s="46"/>
      <c r="G12" s="50"/>
      <c r="H12" s="76"/>
    </row>
  </sheetData>
  <conditionalFormatting sqref="B2:B12">
    <cfRule type="cellIs" dxfId="109" priority="7" operator="equal">
      <formula>"Low"</formula>
    </cfRule>
    <cfRule type="cellIs" dxfId="108" priority="8" operator="equal">
      <formula>"Medium"</formula>
    </cfRule>
    <cfRule type="cellIs" dxfId="107" priority="9" operator="equal">
      <formula>"High"</formula>
    </cfRule>
  </conditionalFormatting>
  <conditionalFormatting sqref="C2:C12">
    <cfRule type="cellIs" dxfId="106" priority="4" operator="equal">
      <formula>"Low"</formula>
    </cfRule>
    <cfRule type="cellIs" dxfId="105" priority="5" operator="equal">
      <formula>"Medium"</formula>
    </cfRule>
    <cfRule type="cellIs" dxfId="104"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A7FA0C4-64CA-45B7-BAB3-774CE8965341}">
            <xm:f>Lists!$C$4</xm:f>
            <x14:dxf>
              <font>
                <color auto="1"/>
              </font>
              <fill>
                <patternFill>
                  <bgColor rgb="FFFF3300"/>
                </patternFill>
              </fill>
            </x14:dxf>
          </x14:cfRule>
          <x14:cfRule type="cellIs" priority="2" operator="equal" id="{25A7B140-78DE-452A-94CA-6681D887A3DD}">
            <xm:f>Lists!$C$3</xm:f>
            <x14:dxf>
              <font>
                <color auto="1"/>
              </font>
              <fill>
                <patternFill>
                  <bgColor rgb="FFFFC000"/>
                </patternFill>
              </fill>
            </x14:dxf>
          </x14:cfRule>
          <x14:cfRule type="cellIs" priority="3" operator="equal" id="{0C6DF5E8-3F7F-46F7-908F-24DB215713B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97EA50B-BE5F-4CAD-B728-545B5F0D0330}">
          <x14:formula1>
            <xm:f>Lists!$A$2:$A$4</xm:f>
          </x14:formula1>
          <xm:sqref>B2:B50</xm:sqref>
        </x14:dataValidation>
        <x14:dataValidation type="list" allowBlank="1" showInputMessage="1" showErrorMessage="1" xr:uid="{3AB7AB86-8C3A-43DF-85EB-FB238D980055}">
          <x14:formula1>
            <xm:f>Lists!$B$2:$B$4</xm:f>
          </x14:formula1>
          <xm:sqref>C2:C50</xm:sqref>
        </x14:dataValidation>
        <x14:dataValidation type="list" allowBlank="1" showInputMessage="1" showErrorMessage="1" xr:uid="{D93314F9-D40F-4196-BB0E-8E23F925414B}">
          <x14:formula1>
            <xm:f>Lists!$C$2:$C$4</xm:f>
          </x14:formula1>
          <xm:sqref>D3:D50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DEEE-4330-4B53-ADC8-CCD37314BEAF}">
  <dimension ref="A1:H12"/>
  <sheetViews>
    <sheetView workbookViewId="0">
      <selection activeCell="A4" sqref="A4"/>
    </sheetView>
  </sheetViews>
  <sheetFormatPr defaultColWidth="9" defaultRowHeight="39.4"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61.5" customHeight="1" x14ac:dyDescent="0.35">
      <c r="A1" s="32" t="s">
        <v>43</v>
      </c>
      <c r="B1" s="33" t="s">
        <v>0</v>
      </c>
      <c r="C1" s="33" t="s">
        <v>1</v>
      </c>
      <c r="D1" s="33" t="s">
        <v>2</v>
      </c>
      <c r="E1" s="33" t="s">
        <v>48</v>
      </c>
      <c r="F1" s="33" t="s">
        <v>49</v>
      </c>
      <c r="G1" s="47" t="s">
        <v>50</v>
      </c>
      <c r="H1" s="85" t="s">
        <v>51</v>
      </c>
    </row>
    <row r="2" spans="1:8" s="34" customFormat="1" ht="39.4" customHeight="1" x14ac:dyDescent="0.35">
      <c r="A2" s="35" t="s">
        <v>52</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145</v>
      </c>
      <c r="B3" s="38"/>
      <c r="C3" s="38"/>
      <c r="D3" s="39"/>
      <c r="E3" s="40"/>
      <c r="F3" s="41"/>
      <c r="G3" s="49"/>
      <c r="H3" s="75"/>
    </row>
    <row r="4" spans="1:8" ht="39.4" customHeight="1" x14ac:dyDescent="0.35">
      <c r="A4" s="37" t="s">
        <v>146</v>
      </c>
      <c r="B4" s="38"/>
      <c r="C4" s="38"/>
      <c r="D4" s="39"/>
      <c r="E4" s="40"/>
      <c r="F4" s="41"/>
      <c r="G4" s="49"/>
      <c r="H4" s="76"/>
    </row>
    <row r="5" spans="1:8" ht="39.4" customHeight="1" x14ac:dyDescent="0.35">
      <c r="A5" s="37" t="s">
        <v>147</v>
      </c>
      <c r="B5" s="38"/>
      <c r="C5" s="38"/>
      <c r="D5" s="39"/>
      <c r="E5" s="40"/>
      <c r="F5" s="41"/>
      <c r="G5" s="49"/>
      <c r="H5" s="75"/>
    </row>
    <row r="6" spans="1:8" ht="39.4" customHeight="1" x14ac:dyDescent="0.35">
      <c r="A6" s="37" t="s">
        <v>148</v>
      </c>
      <c r="B6" s="38"/>
      <c r="C6" s="38"/>
      <c r="D6" s="39"/>
      <c r="E6" s="40"/>
      <c r="F6" s="41"/>
      <c r="G6" s="49"/>
      <c r="H6" s="76"/>
    </row>
    <row r="7" spans="1:8" ht="39.4" customHeight="1" x14ac:dyDescent="0.35">
      <c r="A7" s="37" t="s">
        <v>149</v>
      </c>
      <c r="B7" s="38"/>
      <c r="C7" s="38"/>
      <c r="D7" s="39"/>
      <c r="E7" s="40"/>
      <c r="F7" s="41"/>
      <c r="G7" s="49"/>
      <c r="H7" s="75"/>
    </row>
    <row r="8" spans="1:8" ht="39.4" customHeight="1" x14ac:dyDescent="0.35">
      <c r="A8" s="37" t="s">
        <v>150</v>
      </c>
      <c r="B8" s="38"/>
      <c r="C8" s="38"/>
      <c r="D8" s="39"/>
      <c r="E8" s="40"/>
      <c r="F8" s="41"/>
      <c r="G8" s="49"/>
      <c r="H8" s="76"/>
    </row>
    <row r="9" spans="1:8" ht="39.4" customHeight="1" x14ac:dyDescent="0.35">
      <c r="A9" s="37" t="s">
        <v>151</v>
      </c>
      <c r="B9" s="38"/>
      <c r="C9" s="38"/>
      <c r="D9" s="39"/>
      <c r="E9" s="40"/>
      <c r="F9" s="41"/>
      <c r="G9" s="49"/>
      <c r="H9" s="75"/>
    </row>
    <row r="10" spans="1:8" ht="39.4" customHeight="1" x14ac:dyDescent="0.35">
      <c r="A10" s="37" t="s">
        <v>152</v>
      </c>
      <c r="B10" s="38"/>
      <c r="C10" s="38"/>
      <c r="D10" s="39"/>
      <c r="E10" s="40"/>
      <c r="F10" s="41"/>
      <c r="G10" s="49"/>
      <c r="H10" s="76"/>
    </row>
    <row r="11" spans="1:8" ht="39.4" customHeight="1" x14ac:dyDescent="0.35">
      <c r="A11" s="37" t="s">
        <v>153</v>
      </c>
      <c r="B11" s="38"/>
      <c r="C11" s="38"/>
      <c r="D11" s="39"/>
      <c r="E11" s="40"/>
      <c r="F11" s="41"/>
      <c r="G11" s="49"/>
      <c r="H11" s="83"/>
    </row>
    <row r="12" spans="1:8" ht="39.4" customHeight="1" x14ac:dyDescent="0.35">
      <c r="A12" s="42" t="s">
        <v>154</v>
      </c>
      <c r="B12" s="43"/>
      <c r="C12" s="43"/>
      <c r="D12" s="44"/>
      <c r="E12" s="45"/>
      <c r="F12" s="46"/>
      <c r="G12" s="50"/>
      <c r="H12" s="76"/>
    </row>
  </sheetData>
  <conditionalFormatting sqref="B2:B12">
    <cfRule type="cellIs" dxfId="87" priority="7" operator="equal">
      <formula>"Low"</formula>
    </cfRule>
    <cfRule type="cellIs" dxfId="86" priority="8" operator="equal">
      <formula>"Medium"</formula>
    </cfRule>
    <cfRule type="cellIs" dxfId="85" priority="9" operator="equal">
      <formula>"High"</formula>
    </cfRule>
  </conditionalFormatting>
  <conditionalFormatting sqref="C2:C12">
    <cfRule type="cellIs" dxfId="84" priority="4" operator="equal">
      <formula>"Low"</formula>
    </cfRule>
    <cfRule type="cellIs" dxfId="83" priority="5" operator="equal">
      <formula>"Medium"</formula>
    </cfRule>
    <cfRule type="cellIs" dxfId="82"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94E6AFE-B4BD-433F-AC69-935985340862}">
            <xm:f>Lists!$C$4</xm:f>
            <x14:dxf>
              <font>
                <color auto="1"/>
              </font>
              <fill>
                <patternFill>
                  <bgColor rgb="FFFF3300"/>
                </patternFill>
              </fill>
            </x14:dxf>
          </x14:cfRule>
          <x14:cfRule type="cellIs" priority="2" operator="equal" id="{E0192269-9F8A-4273-8194-C17F64E93B1D}">
            <xm:f>Lists!$C$3</xm:f>
            <x14:dxf>
              <font>
                <color auto="1"/>
              </font>
              <fill>
                <patternFill>
                  <bgColor rgb="FFFFC000"/>
                </patternFill>
              </fill>
            </x14:dxf>
          </x14:cfRule>
          <x14:cfRule type="cellIs" priority="3" operator="equal" id="{CF570B1E-FAF9-49EA-99C9-336EE3A339FD}">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C2DB249-203E-4EA6-9A77-635D8D9B2521}">
          <x14:formula1>
            <xm:f>Lists!$C$2:$C$4</xm:f>
          </x14:formula1>
          <xm:sqref>D3:D50</xm:sqref>
        </x14:dataValidation>
        <x14:dataValidation type="list" allowBlank="1" showInputMessage="1" showErrorMessage="1" xr:uid="{777F2A66-EABB-4000-B116-2580357191C0}">
          <x14:formula1>
            <xm:f>Lists!$B$2:$B$4</xm:f>
          </x14:formula1>
          <xm:sqref>C2:C50</xm:sqref>
        </x14:dataValidation>
        <x14:dataValidation type="list" allowBlank="1" showInputMessage="1" showErrorMessage="1" xr:uid="{6CED29C6-D1CB-497A-A6A8-0500C656A80D}">
          <x14:formula1>
            <xm:f>Lists!$A$2:$A$4</xm:f>
          </x14:formula1>
          <xm:sqref>B2:B50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AAD5-3D7F-482B-AC77-662EF4D0E50D}">
  <dimension ref="A1:H12"/>
  <sheetViews>
    <sheetView workbookViewId="0">
      <selection activeCell="A4" sqref="A4"/>
    </sheetView>
  </sheetViews>
  <sheetFormatPr defaultColWidth="9" defaultRowHeight="39.4"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59.25" customHeight="1" x14ac:dyDescent="0.35">
      <c r="A1" s="32" t="s">
        <v>44</v>
      </c>
      <c r="B1" s="33" t="s">
        <v>0</v>
      </c>
      <c r="C1" s="33" t="s">
        <v>1</v>
      </c>
      <c r="D1" s="33" t="s">
        <v>2</v>
      </c>
      <c r="E1" s="33" t="s">
        <v>48</v>
      </c>
      <c r="F1" s="33" t="s">
        <v>49</v>
      </c>
      <c r="G1" s="47" t="s">
        <v>50</v>
      </c>
      <c r="H1" s="85" t="s">
        <v>51</v>
      </c>
    </row>
    <row r="2" spans="1:8" s="34" customFormat="1" ht="39.4" customHeight="1" x14ac:dyDescent="0.35">
      <c r="A2" s="35" t="s">
        <v>52</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155</v>
      </c>
      <c r="B3" s="38"/>
      <c r="C3" s="38"/>
      <c r="D3" s="39"/>
      <c r="E3" s="40"/>
      <c r="F3" s="41"/>
      <c r="G3" s="49"/>
      <c r="H3" s="75"/>
    </row>
    <row r="4" spans="1:8" ht="39.4" customHeight="1" x14ac:dyDescent="0.35">
      <c r="A4" s="37" t="s">
        <v>156</v>
      </c>
      <c r="B4" s="38"/>
      <c r="C4" s="38"/>
      <c r="D4" s="39"/>
      <c r="E4" s="40"/>
      <c r="F4" s="41"/>
      <c r="G4" s="49"/>
      <c r="H4" s="76"/>
    </row>
    <row r="5" spans="1:8" ht="39.4" customHeight="1" x14ac:dyDescent="0.35">
      <c r="A5" s="37" t="s">
        <v>157</v>
      </c>
      <c r="B5" s="38"/>
      <c r="C5" s="38"/>
      <c r="D5" s="39"/>
      <c r="E5" s="40"/>
      <c r="F5" s="41"/>
      <c r="G5" s="49"/>
      <c r="H5" s="75"/>
    </row>
    <row r="6" spans="1:8" ht="39.4" customHeight="1" x14ac:dyDescent="0.35">
      <c r="A6" s="37" t="s">
        <v>158</v>
      </c>
      <c r="B6" s="38"/>
      <c r="C6" s="38"/>
      <c r="D6" s="39"/>
      <c r="E6" s="40"/>
      <c r="F6" s="41"/>
      <c r="G6" s="49"/>
      <c r="H6" s="76"/>
    </row>
    <row r="7" spans="1:8" ht="39.4" customHeight="1" x14ac:dyDescent="0.35">
      <c r="A7" s="37" t="s">
        <v>159</v>
      </c>
      <c r="B7" s="38"/>
      <c r="C7" s="38"/>
      <c r="D7" s="39"/>
      <c r="E7" s="40"/>
      <c r="F7" s="41"/>
      <c r="G7" s="49"/>
      <c r="H7" s="75"/>
    </row>
    <row r="8" spans="1:8" ht="39.4" customHeight="1" x14ac:dyDescent="0.35">
      <c r="A8" s="37" t="s">
        <v>160</v>
      </c>
      <c r="B8" s="38"/>
      <c r="C8" s="38"/>
      <c r="D8" s="39"/>
      <c r="E8" s="40"/>
      <c r="F8" s="41"/>
      <c r="G8" s="49"/>
      <c r="H8" s="76"/>
    </row>
    <row r="9" spans="1:8" ht="39.4" customHeight="1" x14ac:dyDescent="0.35">
      <c r="A9" s="37" t="s">
        <v>161</v>
      </c>
      <c r="B9" s="38"/>
      <c r="C9" s="38"/>
      <c r="D9" s="39"/>
      <c r="E9" s="40"/>
      <c r="F9" s="41"/>
      <c r="G9" s="49"/>
      <c r="H9" s="75"/>
    </row>
    <row r="10" spans="1:8" ht="39.4" customHeight="1" x14ac:dyDescent="0.35">
      <c r="A10" s="37" t="s">
        <v>162</v>
      </c>
      <c r="B10" s="38"/>
      <c r="C10" s="38"/>
      <c r="D10" s="39"/>
      <c r="E10" s="40"/>
      <c r="F10" s="41"/>
      <c r="G10" s="49"/>
      <c r="H10" s="76"/>
    </row>
    <row r="11" spans="1:8" ht="39.4" customHeight="1" x14ac:dyDescent="0.35">
      <c r="A11" s="37" t="s">
        <v>163</v>
      </c>
      <c r="B11" s="38"/>
      <c r="C11" s="38"/>
      <c r="D11" s="39"/>
      <c r="E11" s="40"/>
      <c r="F11" s="41"/>
      <c r="G11" s="49"/>
      <c r="H11" s="83"/>
    </row>
    <row r="12" spans="1:8" ht="39.4" customHeight="1" x14ac:dyDescent="0.35">
      <c r="A12" s="42" t="s">
        <v>164</v>
      </c>
      <c r="B12" s="43"/>
      <c r="C12" s="43"/>
      <c r="D12" s="44"/>
      <c r="E12" s="45"/>
      <c r="F12" s="46"/>
      <c r="G12" s="50"/>
      <c r="H12" s="76"/>
    </row>
  </sheetData>
  <conditionalFormatting sqref="B2:B12">
    <cfRule type="cellIs" dxfId="65" priority="7" operator="equal">
      <formula>"Low"</formula>
    </cfRule>
    <cfRule type="cellIs" dxfId="64" priority="8" operator="equal">
      <formula>"Medium"</formula>
    </cfRule>
    <cfRule type="cellIs" dxfId="63" priority="9" operator="equal">
      <formula>"High"</formula>
    </cfRule>
  </conditionalFormatting>
  <conditionalFormatting sqref="C2:C12">
    <cfRule type="cellIs" dxfId="62" priority="4" operator="equal">
      <formula>"Low"</formula>
    </cfRule>
    <cfRule type="cellIs" dxfId="61" priority="5" operator="equal">
      <formula>"Medium"</formula>
    </cfRule>
    <cfRule type="cellIs" dxfId="60"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5586F9-CAA1-4445-880B-751B584E93CE}">
            <xm:f>Lists!$C$4</xm:f>
            <x14:dxf>
              <font>
                <color auto="1"/>
              </font>
              <fill>
                <patternFill>
                  <bgColor rgb="FFFF3300"/>
                </patternFill>
              </fill>
            </x14:dxf>
          </x14:cfRule>
          <x14:cfRule type="cellIs" priority="2" operator="equal" id="{C84EA5CD-591D-431E-B973-92792FA85B8B}">
            <xm:f>Lists!$C$3</xm:f>
            <x14:dxf>
              <font>
                <color auto="1"/>
              </font>
              <fill>
                <patternFill>
                  <bgColor rgb="FFFFC000"/>
                </patternFill>
              </fill>
            </x14:dxf>
          </x14:cfRule>
          <x14:cfRule type="cellIs" priority="3" operator="equal" id="{AC3899B8-D606-407F-9D3E-17A5D3A8CF0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C9D385B-5277-4188-8149-3A6DBAEEDC11}">
          <x14:formula1>
            <xm:f>Lists!$A$2:$A$4</xm:f>
          </x14:formula1>
          <xm:sqref>B2:B50</xm:sqref>
        </x14:dataValidation>
        <x14:dataValidation type="list" allowBlank="1" showInputMessage="1" showErrorMessage="1" xr:uid="{A1685684-609C-4FDA-BD18-FC32FA57137B}">
          <x14:formula1>
            <xm:f>Lists!$B$2:$B$4</xm:f>
          </x14:formula1>
          <xm:sqref>C2:C50</xm:sqref>
        </x14:dataValidation>
        <x14:dataValidation type="list" allowBlank="1" showInputMessage="1" showErrorMessage="1" xr:uid="{245DFD4D-70F5-4110-89A7-549743973AC8}">
          <x14:formula1>
            <xm:f>Lists!$C$2:$C$4</xm:f>
          </x14:formula1>
          <xm:sqref>D3:D50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9F23D-107C-4F00-B981-EB649FDE9444}">
  <dimension ref="A1:H12"/>
  <sheetViews>
    <sheetView workbookViewId="0">
      <selection activeCell="A4" sqref="A4"/>
    </sheetView>
  </sheetViews>
  <sheetFormatPr defaultColWidth="9" defaultRowHeight="39.4"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59.25" customHeight="1" x14ac:dyDescent="0.35">
      <c r="A1" s="32" t="s">
        <v>45</v>
      </c>
      <c r="B1" s="33" t="s">
        <v>0</v>
      </c>
      <c r="C1" s="33" t="s">
        <v>1</v>
      </c>
      <c r="D1" s="33" t="s">
        <v>2</v>
      </c>
      <c r="E1" s="33" t="s">
        <v>48</v>
      </c>
      <c r="F1" s="33" t="s">
        <v>49</v>
      </c>
      <c r="G1" s="47" t="s">
        <v>50</v>
      </c>
      <c r="H1" s="85" t="s">
        <v>51</v>
      </c>
    </row>
    <row r="2" spans="1:8" s="34" customFormat="1" ht="39.4" customHeight="1" x14ac:dyDescent="0.35">
      <c r="A2" s="35" t="s">
        <v>52</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165</v>
      </c>
      <c r="B3" s="38"/>
      <c r="C3" s="38"/>
      <c r="D3" s="39"/>
      <c r="E3" s="40"/>
      <c r="F3" s="41"/>
      <c r="G3" s="49"/>
      <c r="H3" s="75"/>
    </row>
    <row r="4" spans="1:8" ht="39.4" customHeight="1" x14ac:dyDescent="0.35">
      <c r="A4" s="37" t="s">
        <v>166</v>
      </c>
      <c r="B4" s="38"/>
      <c r="C4" s="38"/>
      <c r="D4" s="39"/>
      <c r="E4" s="40"/>
      <c r="F4" s="41"/>
      <c r="G4" s="49"/>
      <c r="H4" s="76"/>
    </row>
    <row r="5" spans="1:8" ht="39.4" customHeight="1" x14ac:dyDescent="0.35">
      <c r="A5" s="37" t="s">
        <v>167</v>
      </c>
      <c r="B5" s="38"/>
      <c r="C5" s="38"/>
      <c r="D5" s="39"/>
      <c r="E5" s="40"/>
      <c r="F5" s="41"/>
      <c r="G5" s="49"/>
      <c r="H5" s="75"/>
    </row>
    <row r="6" spans="1:8" ht="39.4" customHeight="1" x14ac:dyDescent="0.35">
      <c r="A6" s="37" t="s">
        <v>168</v>
      </c>
      <c r="B6" s="38"/>
      <c r="C6" s="38"/>
      <c r="D6" s="39"/>
      <c r="E6" s="40"/>
      <c r="F6" s="41"/>
      <c r="G6" s="49"/>
      <c r="H6" s="76"/>
    </row>
    <row r="7" spans="1:8" ht="39.4" customHeight="1" x14ac:dyDescent="0.35">
      <c r="A7" s="37" t="s">
        <v>169</v>
      </c>
      <c r="B7" s="38"/>
      <c r="C7" s="38"/>
      <c r="D7" s="39"/>
      <c r="E7" s="40"/>
      <c r="F7" s="41"/>
      <c r="G7" s="49"/>
      <c r="H7" s="75"/>
    </row>
    <row r="8" spans="1:8" ht="39.4" customHeight="1" x14ac:dyDescent="0.35">
      <c r="A8" s="37" t="s">
        <v>170</v>
      </c>
      <c r="B8" s="38"/>
      <c r="C8" s="38"/>
      <c r="D8" s="39"/>
      <c r="E8" s="40"/>
      <c r="F8" s="41"/>
      <c r="G8" s="49"/>
      <c r="H8" s="76"/>
    </row>
    <row r="9" spans="1:8" ht="39.4" customHeight="1" x14ac:dyDescent="0.35">
      <c r="A9" s="37" t="s">
        <v>171</v>
      </c>
      <c r="B9" s="38"/>
      <c r="C9" s="38"/>
      <c r="D9" s="39"/>
      <c r="E9" s="40"/>
      <c r="F9" s="41"/>
      <c r="G9" s="49"/>
      <c r="H9" s="75"/>
    </row>
    <row r="10" spans="1:8" ht="39.4" customHeight="1" x14ac:dyDescent="0.35">
      <c r="A10" s="37" t="s">
        <v>172</v>
      </c>
      <c r="B10" s="38"/>
      <c r="C10" s="38"/>
      <c r="D10" s="39"/>
      <c r="E10" s="40"/>
      <c r="F10" s="41"/>
      <c r="G10" s="49"/>
      <c r="H10" s="76"/>
    </row>
    <row r="11" spans="1:8" ht="39.4" customHeight="1" x14ac:dyDescent="0.35">
      <c r="A11" s="37" t="s">
        <v>173</v>
      </c>
      <c r="B11" s="38"/>
      <c r="C11" s="38"/>
      <c r="D11" s="39"/>
      <c r="E11" s="40"/>
      <c r="F11" s="41"/>
      <c r="G11" s="49"/>
      <c r="H11" s="83"/>
    </row>
    <row r="12" spans="1:8" ht="39.4" customHeight="1" x14ac:dyDescent="0.35">
      <c r="A12" s="42" t="s">
        <v>174</v>
      </c>
      <c r="B12" s="43"/>
      <c r="C12" s="43"/>
      <c r="D12" s="44"/>
      <c r="E12" s="45"/>
      <c r="F12" s="46"/>
      <c r="G12" s="50"/>
      <c r="H12" s="76"/>
    </row>
  </sheetData>
  <conditionalFormatting sqref="B2:B12">
    <cfRule type="cellIs" dxfId="43" priority="7" operator="equal">
      <formula>"Low"</formula>
    </cfRule>
    <cfRule type="cellIs" dxfId="42" priority="8" operator="equal">
      <formula>"Medium"</formula>
    </cfRule>
    <cfRule type="cellIs" dxfId="41" priority="9" operator="equal">
      <formula>"High"</formula>
    </cfRule>
  </conditionalFormatting>
  <conditionalFormatting sqref="C2:C12">
    <cfRule type="cellIs" dxfId="40" priority="4" operator="equal">
      <formula>"Low"</formula>
    </cfRule>
    <cfRule type="cellIs" dxfId="39" priority="5" operator="equal">
      <formula>"Medium"</formula>
    </cfRule>
    <cfRule type="cellIs" dxfId="38"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0B6CAAB-6ECE-4376-B036-E12192B2E3B1}">
            <xm:f>Lists!$C$4</xm:f>
            <x14:dxf>
              <font>
                <color auto="1"/>
              </font>
              <fill>
                <patternFill>
                  <bgColor rgb="FFFF3300"/>
                </patternFill>
              </fill>
            </x14:dxf>
          </x14:cfRule>
          <x14:cfRule type="cellIs" priority="2" operator="equal" id="{EF6BB6C2-FB8E-48DF-B702-1055EC82BEA3}">
            <xm:f>Lists!$C$3</xm:f>
            <x14:dxf>
              <font>
                <color auto="1"/>
              </font>
              <fill>
                <patternFill>
                  <bgColor rgb="FFFFC000"/>
                </patternFill>
              </fill>
            </x14:dxf>
          </x14:cfRule>
          <x14:cfRule type="cellIs" priority="3" operator="equal" id="{795B69FA-9696-41CA-AF8B-C3614C4E35F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57A2BA8-B9E6-4962-8816-4B0ED65F449F}">
          <x14:formula1>
            <xm:f>Lists!$C$2:$C$4</xm:f>
          </x14:formula1>
          <xm:sqref>D3:D50</xm:sqref>
        </x14:dataValidation>
        <x14:dataValidation type="list" allowBlank="1" showInputMessage="1" showErrorMessage="1" xr:uid="{BD5011A2-D664-4F19-B70C-E898907598B0}">
          <x14:formula1>
            <xm:f>Lists!$B$2:$B$4</xm:f>
          </x14:formula1>
          <xm:sqref>C2:C50</xm:sqref>
        </x14:dataValidation>
        <x14:dataValidation type="list" allowBlank="1" showInputMessage="1" showErrorMessage="1" xr:uid="{21BD6A11-68F1-4246-84E0-BE8F7A569344}">
          <x14:formula1>
            <xm:f>Lists!$A$2:$A$4</xm:f>
          </x14:formula1>
          <xm:sqref>B2:B50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75CA3-6C45-44A3-8C39-A27FA4406C6B}">
  <dimension ref="A1:H12"/>
  <sheetViews>
    <sheetView workbookViewId="0">
      <selection activeCell="A5" sqref="A5"/>
    </sheetView>
  </sheetViews>
  <sheetFormatPr defaultColWidth="9" defaultRowHeight="39.4"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59.25" customHeight="1" x14ac:dyDescent="0.35">
      <c r="A1" s="32" t="s">
        <v>46</v>
      </c>
      <c r="B1" s="33" t="s">
        <v>0</v>
      </c>
      <c r="C1" s="33" t="s">
        <v>1</v>
      </c>
      <c r="D1" s="33" t="s">
        <v>2</v>
      </c>
      <c r="E1" s="33" t="s">
        <v>48</v>
      </c>
      <c r="F1" s="33" t="s">
        <v>49</v>
      </c>
      <c r="G1" s="47" t="s">
        <v>50</v>
      </c>
      <c r="H1" s="85" t="s">
        <v>51</v>
      </c>
    </row>
    <row r="2" spans="1:8" s="34" customFormat="1" ht="39.4" customHeight="1" x14ac:dyDescent="0.35">
      <c r="A2" s="35" t="s">
        <v>52</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175</v>
      </c>
      <c r="B3" s="38"/>
      <c r="C3" s="38"/>
      <c r="D3" s="39"/>
      <c r="E3" s="40"/>
      <c r="F3" s="41"/>
      <c r="G3" s="49"/>
      <c r="H3" s="75"/>
    </row>
    <row r="4" spans="1:8" ht="39.4" customHeight="1" x14ac:dyDescent="0.35">
      <c r="A4" s="37" t="s">
        <v>176</v>
      </c>
      <c r="B4" s="38"/>
      <c r="C4" s="38"/>
      <c r="D4" s="39"/>
      <c r="E4" s="40"/>
      <c r="F4" s="41"/>
      <c r="G4" s="49"/>
      <c r="H4" s="76"/>
    </row>
    <row r="5" spans="1:8" ht="39.4" customHeight="1" x14ac:dyDescent="0.35">
      <c r="A5" s="37" t="s">
        <v>177</v>
      </c>
      <c r="B5" s="38"/>
      <c r="C5" s="38"/>
      <c r="D5" s="39"/>
      <c r="E5" s="40"/>
      <c r="F5" s="41"/>
      <c r="G5" s="49"/>
      <c r="H5" s="75"/>
    </row>
    <row r="6" spans="1:8" ht="39.4" customHeight="1" x14ac:dyDescent="0.35">
      <c r="A6" s="37" t="s">
        <v>178</v>
      </c>
      <c r="B6" s="38"/>
      <c r="C6" s="38"/>
      <c r="D6" s="39"/>
      <c r="E6" s="40"/>
      <c r="F6" s="41"/>
      <c r="G6" s="49"/>
      <c r="H6" s="76"/>
    </row>
    <row r="7" spans="1:8" ht="39.4" customHeight="1" x14ac:dyDescent="0.35">
      <c r="A7" s="37" t="s">
        <v>179</v>
      </c>
      <c r="B7" s="38"/>
      <c r="C7" s="38"/>
      <c r="D7" s="39"/>
      <c r="E7" s="40"/>
      <c r="F7" s="41"/>
      <c r="G7" s="49"/>
      <c r="H7" s="75"/>
    </row>
    <row r="8" spans="1:8" ht="39.4" customHeight="1" x14ac:dyDescent="0.35">
      <c r="A8" s="37" t="s">
        <v>180</v>
      </c>
      <c r="B8" s="38"/>
      <c r="C8" s="38"/>
      <c r="D8" s="39"/>
      <c r="E8" s="40"/>
      <c r="F8" s="41"/>
      <c r="G8" s="49"/>
      <c r="H8" s="76"/>
    </row>
    <row r="9" spans="1:8" ht="39.4" customHeight="1" x14ac:dyDescent="0.35">
      <c r="A9" s="37" t="s">
        <v>181</v>
      </c>
      <c r="B9" s="38"/>
      <c r="C9" s="38"/>
      <c r="D9" s="39"/>
      <c r="E9" s="40"/>
      <c r="F9" s="41"/>
      <c r="G9" s="49"/>
      <c r="H9" s="75"/>
    </row>
    <row r="10" spans="1:8" ht="39.4" customHeight="1" x14ac:dyDescent="0.35">
      <c r="A10" s="37" t="s">
        <v>182</v>
      </c>
      <c r="B10" s="38"/>
      <c r="C10" s="38"/>
      <c r="D10" s="39"/>
      <c r="E10" s="40"/>
      <c r="F10" s="41"/>
      <c r="G10" s="49"/>
      <c r="H10" s="76"/>
    </row>
    <row r="11" spans="1:8" ht="39.4" customHeight="1" x14ac:dyDescent="0.35">
      <c r="A11" s="37" t="s">
        <v>183</v>
      </c>
      <c r="B11" s="38"/>
      <c r="C11" s="38"/>
      <c r="D11" s="39"/>
      <c r="E11" s="40"/>
      <c r="F11" s="41"/>
      <c r="G11" s="49"/>
      <c r="H11" s="83"/>
    </row>
    <row r="12" spans="1:8" ht="39.4" customHeight="1" x14ac:dyDescent="0.35">
      <c r="A12" s="42" t="s">
        <v>184</v>
      </c>
      <c r="B12" s="43"/>
      <c r="C12" s="43"/>
      <c r="D12" s="44"/>
      <c r="E12" s="45"/>
      <c r="F12" s="46"/>
      <c r="G12" s="50"/>
      <c r="H12" s="76"/>
    </row>
  </sheetData>
  <conditionalFormatting sqref="B2:B12">
    <cfRule type="cellIs" dxfId="21" priority="7" operator="equal">
      <formula>"Low"</formula>
    </cfRule>
    <cfRule type="cellIs" dxfId="20" priority="8" operator="equal">
      <formula>"Medium"</formula>
    </cfRule>
    <cfRule type="cellIs" dxfId="19" priority="9" operator="equal">
      <formula>"High"</formula>
    </cfRule>
  </conditionalFormatting>
  <conditionalFormatting sqref="C2:C12">
    <cfRule type="cellIs" dxfId="18" priority="4" operator="equal">
      <formula>"Low"</formula>
    </cfRule>
    <cfRule type="cellIs" dxfId="17" priority="5" operator="equal">
      <formula>"Medium"</formula>
    </cfRule>
    <cfRule type="cellIs" dxfId="16"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099D0FF-B47D-48EC-9981-0B66566EA7F2}">
            <xm:f>Lists!$C$4</xm:f>
            <x14:dxf>
              <font>
                <color auto="1"/>
              </font>
              <fill>
                <patternFill>
                  <bgColor rgb="FFFF3300"/>
                </patternFill>
              </fill>
            </x14:dxf>
          </x14:cfRule>
          <x14:cfRule type="cellIs" priority="2" operator="equal" id="{E84D39E1-FEE9-4A46-86A5-C225D46E9D96}">
            <xm:f>Lists!$C$3</xm:f>
            <x14:dxf>
              <font>
                <color auto="1"/>
              </font>
              <fill>
                <patternFill>
                  <bgColor rgb="FFFFC000"/>
                </patternFill>
              </fill>
            </x14:dxf>
          </x14:cfRule>
          <x14:cfRule type="cellIs" priority="3" operator="equal" id="{144BC576-ADFD-4C99-B9E2-356DBE15DB2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C57A056-7804-4B99-B82A-2CBF62D85333}">
          <x14:formula1>
            <xm:f>Lists!$A$2:$A$4</xm:f>
          </x14:formula1>
          <xm:sqref>B2:B50</xm:sqref>
        </x14:dataValidation>
        <x14:dataValidation type="list" allowBlank="1" showInputMessage="1" showErrorMessage="1" xr:uid="{14A211B0-2438-4E45-A40B-FFDD0C38E26C}">
          <x14:formula1>
            <xm:f>Lists!$B$2:$B$4</xm:f>
          </x14:formula1>
          <xm:sqref>C2:C50</xm:sqref>
        </x14:dataValidation>
        <x14:dataValidation type="list" allowBlank="1" showInputMessage="1" showErrorMessage="1" xr:uid="{0EE50A76-7086-4D34-BAEC-8D8A09DE0258}">
          <x14:formula1>
            <xm:f>Lists!$C$2:$C$4</xm:f>
          </x14:formula1>
          <xm:sqref>D3:D50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0363-2054-4626-8DBB-93CF51DC284E}">
  <dimension ref="A1"/>
  <sheetViews>
    <sheetView workbookViewId="0"/>
  </sheetViews>
  <sheetFormatPr defaultRowHeight="14.5" x14ac:dyDescent="0.3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tabColor rgb="FFFF0000"/>
  </sheetPr>
  <dimension ref="A1:L25"/>
  <sheetViews>
    <sheetView showGridLines="0" tabSelected="1" topLeftCell="A3" zoomScaleNormal="100" workbookViewId="0">
      <selection activeCell="B11" sqref="B11"/>
    </sheetView>
  </sheetViews>
  <sheetFormatPr defaultColWidth="9" defaultRowHeight="18" customHeight="1" x14ac:dyDescent="0.35"/>
  <cols>
    <col min="1" max="1" width="9" style="2"/>
    <col min="2" max="2" width="53.54296875" style="2" customWidth="1"/>
    <col min="3" max="11" width="8.7265625" style="2" customWidth="1"/>
    <col min="12" max="16384" width="9" style="2"/>
  </cols>
  <sheetData>
    <row r="1" spans="1:12" ht="72.75" customHeight="1" x14ac:dyDescent="0.35"/>
    <row r="2" spans="1:12" ht="18" customHeight="1" thickBot="1" x14ac:dyDescent="0.4"/>
    <row r="3" spans="1:12" ht="20.5" customHeight="1" thickTop="1" thickBot="1" x14ac:dyDescent="0.4">
      <c r="B3" s="105" t="s">
        <v>24</v>
      </c>
      <c r="C3" s="105"/>
      <c r="D3" s="105"/>
      <c r="E3" s="105"/>
      <c r="F3" s="105"/>
      <c r="G3" s="105"/>
      <c r="I3" s="95" t="s">
        <v>25</v>
      </c>
      <c r="J3" s="96"/>
      <c r="K3" s="96"/>
      <c r="L3" s="97"/>
    </row>
    <row r="4" spans="1:12" ht="20.5" customHeight="1" thickBot="1" x14ac:dyDescent="0.4">
      <c r="B4" s="19" t="s">
        <v>26</v>
      </c>
      <c r="C4" s="104"/>
      <c r="D4" s="104"/>
      <c r="E4" s="104"/>
      <c r="F4" s="104"/>
      <c r="G4" s="104"/>
      <c r="I4" s="98"/>
      <c r="J4" s="99"/>
      <c r="K4" s="99"/>
      <c r="L4" s="100"/>
    </row>
    <row r="5" spans="1:12" ht="20.5" customHeight="1" thickBot="1" x14ac:dyDescent="0.4">
      <c r="B5" s="19" t="s">
        <v>27</v>
      </c>
      <c r="C5" s="104"/>
      <c r="D5" s="104"/>
      <c r="E5" s="104"/>
      <c r="F5" s="104"/>
      <c r="G5" s="104"/>
      <c r="I5" s="98"/>
      <c r="J5" s="99"/>
      <c r="K5" s="99"/>
      <c r="L5" s="100"/>
    </row>
    <row r="6" spans="1:12" ht="20.5" customHeight="1" thickBot="1" x14ac:dyDescent="0.4">
      <c r="B6" s="19" t="s">
        <v>28</v>
      </c>
      <c r="C6" s="104"/>
      <c r="D6" s="104"/>
      <c r="E6" s="104"/>
      <c r="F6" s="104"/>
      <c r="G6" s="104"/>
      <c r="I6" s="98"/>
      <c r="J6" s="99"/>
      <c r="K6" s="99"/>
      <c r="L6" s="100"/>
    </row>
    <row r="7" spans="1:12" ht="20.5" customHeight="1" thickBot="1" x14ac:dyDescent="0.4">
      <c r="B7" s="19" t="s">
        <v>29</v>
      </c>
      <c r="C7" s="104"/>
      <c r="D7" s="104"/>
      <c r="E7" s="104"/>
      <c r="F7" s="104"/>
      <c r="G7" s="104"/>
      <c r="I7" s="101"/>
      <c r="J7" s="102"/>
      <c r="K7" s="102"/>
      <c r="L7" s="103"/>
    </row>
    <row r="8" spans="1:12" ht="18" customHeight="1" x14ac:dyDescent="0.35">
      <c r="B8" s="18"/>
      <c r="C8" s="18"/>
      <c r="D8"/>
    </row>
    <row r="9" spans="1:12" ht="18" customHeight="1" x14ac:dyDescent="0.35">
      <c r="A9" s="89" t="s">
        <v>30</v>
      </c>
      <c r="B9" s="89" t="s">
        <v>31</v>
      </c>
      <c r="C9" s="93" t="s">
        <v>0</v>
      </c>
      <c r="D9" s="93"/>
      <c r="E9" s="93"/>
      <c r="F9" s="94" t="s">
        <v>1</v>
      </c>
      <c r="G9" s="94"/>
      <c r="H9" s="94"/>
      <c r="I9" s="90" t="s">
        <v>2</v>
      </c>
      <c r="J9" s="91"/>
      <c r="K9" s="91"/>
      <c r="L9" s="92"/>
    </row>
    <row r="10" spans="1:12" s="5" customFormat="1" ht="31.15" customHeight="1" x14ac:dyDescent="0.35">
      <c r="A10" s="89"/>
      <c r="B10" s="89"/>
      <c r="C10" s="6" t="s">
        <v>7</v>
      </c>
      <c r="D10" s="7" t="s">
        <v>5</v>
      </c>
      <c r="E10" s="8" t="s">
        <v>3</v>
      </c>
      <c r="F10" s="6" t="s">
        <v>7</v>
      </c>
      <c r="G10" s="7" t="s">
        <v>5</v>
      </c>
      <c r="H10" s="8" t="s">
        <v>3</v>
      </c>
      <c r="I10" s="9" t="s">
        <v>4</v>
      </c>
      <c r="J10" s="10" t="s">
        <v>32</v>
      </c>
      <c r="K10" s="11" t="s">
        <v>8</v>
      </c>
      <c r="L10" s="14" t="s">
        <v>33</v>
      </c>
    </row>
    <row r="11" spans="1:12" ht="60" customHeight="1" x14ac:dyDescent="0.35">
      <c r="A11" s="3">
        <v>1</v>
      </c>
      <c r="B11" s="12" t="s">
        <v>34</v>
      </c>
      <c r="C11" s="16">
        <f>COUNTIF('Criteria 1'!$B$3:$B$50,"Low")</f>
        <v>0</v>
      </c>
      <c r="D11" s="16">
        <f>COUNTIF('Criteria 1'!$B$3:$B$50,"Medium")</f>
        <v>0</v>
      </c>
      <c r="E11" s="16">
        <f>COUNTIF('Criteria 1'!$B$3:$B$50,"High")</f>
        <v>0</v>
      </c>
      <c r="F11" s="17">
        <f>COUNTIF('Criteria 1'!$C$3:$C$50,"Low")</f>
        <v>0</v>
      </c>
      <c r="G11" s="17">
        <f>COUNTIF('Criteria 1'!$C$3:$C$50,"Medium")</f>
        <v>0</v>
      </c>
      <c r="H11" s="17">
        <f>COUNTIF('Criteria 1'!$C$3:$C$50,"High")</f>
        <v>0</v>
      </c>
      <c r="I11" s="15">
        <f>COUNTIF('Criteria 1'!$D$3:$D$50,"Fully Compliant")</f>
        <v>0</v>
      </c>
      <c r="J11" s="15">
        <f>COUNTIF('Criteria 1'!$D$3:$D$50,"Partially Compliant")</f>
        <v>0</v>
      </c>
      <c r="K11" s="15">
        <f>COUNTIF('Criteria 1'!$D$3:$D$50,"Non Compliant")</f>
        <v>0</v>
      </c>
      <c r="L11" s="13"/>
    </row>
    <row r="12" spans="1:12" ht="60" customHeight="1" x14ac:dyDescent="0.35">
      <c r="A12" s="3">
        <v>2</v>
      </c>
      <c r="B12" s="12" t="s">
        <v>35</v>
      </c>
      <c r="C12" s="16">
        <f>COUNTIF('Criteria 2'!$B$3:$B$50,"Low")</f>
        <v>0</v>
      </c>
      <c r="D12" s="16">
        <f>COUNTIF('Criteria 2'!$B$3:$B$50,"Medium")</f>
        <v>0</v>
      </c>
      <c r="E12" s="16">
        <f>COUNTIF('Criteria 2'!$B$3:$B$50,"High")</f>
        <v>0</v>
      </c>
      <c r="F12" s="17">
        <f>COUNTIF('Criteria 2'!$C$3:$C$50,"Low")</f>
        <v>0</v>
      </c>
      <c r="G12" s="17">
        <f>COUNTIF('Criteria 2'!$C$3:$C$50,"Medium")</f>
        <v>0</v>
      </c>
      <c r="H12" s="17">
        <f>COUNTIF('Criteria 2'!$C$3:$C$50,"High")</f>
        <v>0</v>
      </c>
      <c r="I12" s="15">
        <f>COUNTIF('Criteria 2'!$D$3:$D$50,"Fully Compliant")</f>
        <v>0</v>
      </c>
      <c r="J12" s="15">
        <f>COUNTIF('Criteria 2'!$D$3:$D$50,"Partially Compliant")</f>
        <v>0</v>
      </c>
      <c r="K12" s="15">
        <f>COUNTIF('Criteria 2'!$D$3:$D$50,"Non Compliant")</f>
        <v>0</v>
      </c>
      <c r="L12" s="13"/>
    </row>
    <row r="13" spans="1:12" ht="60" customHeight="1" x14ac:dyDescent="0.35">
      <c r="A13" s="3">
        <v>3</v>
      </c>
      <c r="B13" s="12" t="s">
        <v>36</v>
      </c>
      <c r="C13" s="16">
        <f>COUNTIF('Criteria 3'!$B$3:$B$50,"Low")</f>
        <v>0</v>
      </c>
      <c r="D13" s="16">
        <f>COUNTIF('Criteria 3'!$B$3:$B$50,"Medium")</f>
        <v>0</v>
      </c>
      <c r="E13" s="16">
        <f>COUNTIF('Criteria 3'!$B$3:$B$50,"High")</f>
        <v>0</v>
      </c>
      <c r="F13" s="17">
        <f>COUNTIF('Criteria 3'!$C$3:$C$50,"Low")</f>
        <v>0</v>
      </c>
      <c r="G13" s="17">
        <f>COUNTIF('Criteria 3'!$C$3:$C$50,"Medium")</f>
        <v>0</v>
      </c>
      <c r="H13" s="17">
        <f>COUNTIF('Criteria 3'!$C$3:$C$50,"High")</f>
        <v>0</v>
      </c>
      <c r="I13" s="15">
        <f>COUNTIF('Criteria 3'!$D$3:$D$50,"Fully Compliant")</f>
        <v>0</v>
      </c>
      <c r="J13" s="15">
        <f>COUNTIF('Criteria 3'!$D$3:$D$50,"Partially Compliant")</f>
        <v>0</v>
      </c>
      <c r="K13" s="15">
        <f>COUNTIF('Criteria 3'!$D$3:$D$50,"Non Compliant")</f>
        <v>0</v>
      </c>
      <c r="L13" s="13"/>
    </row>
    <row r="14" spans="1:12" ht="60" customHeight="1" x14ac:dyDescent="0.35">
      <c r="A14" s="3">
        <v>4</v>
      </c>
      <c r="B14" s="12" t="s">
        <v>37</v>
      </c>
      <c r="C14" s="16">
        <f>COUNTIF('Criteria 4'!$B$3:$B$50,"Low")</f>
        <v>0</v>
      </c>
      <c r="D14" s="16">
        <f>COUNTIF('Criteria 4'!$B$3:$B$50,"Medium")</f>
        <v>0</v>
      </c>
      <c r="E14" s="16">
        <f>COUNTIF('Criteria 4'!$B$3:$B$50,"High")</f>
        <v>0</v>
      </c>
      <c r="F14" s="17">
        <f>COUNTIF('Criteria 4'!$C$3:$C$50,"Low")</f>
        <v>0</v>
      </c>
      <c r="G14" s="17">
        <f>COUNTIF('Criteria 4'!$C$3:$C$50,"Medium")</f>
        <v>0</v>
      </c>
      <c r="H14" s="17">
        <f>COUNTIF('Criteria 4'!$C$3:$C$50,"High")</f>
        <v>0</v>
      </c>
      <c r="I14" s="15">
        <f>COUNTIF('Criteria 4'!$D$3:$D$50,"Fully Compliant")</f>
        <v>0</v>
      </c>
      <c r="J14" s="15">
        <f>COUNTIF('Criteria 4'!$D$3:$D$50,"Partially Compliant")</f>
        <v>0</v>
      </c>
      <c r="K14" s="15">
        <f>COUNTIF('Criteria 4'!$D$3:$D$50,"Non Compliant")</f>
        <v>0</v>
      </c>
      <c r="L14" s="13"/>
    </row>
    <row r="15" spans="1:12" ht="72" customHeight="1" x14ac:dyDescent="0.35">
      <c r="A15" s="3">
        <v>5</v>
      </c>
      <c r="B15" s="12" t="s">
        <v>38</v>
      </c>
      <c r="C15" s="16">
        <f>COUNTIF('Criteria 5'!$B$3:$B$50,"Low")</f>
        <v>0</v>
      </c>
      <c r="D15" s="16">
        <f>COUNTIF('Criteria 5'!$B$3:$B$50,"Medium")</f>
        <v>0</v>
      </c>
      <c r="E15" s="16">
        <f>COUNTIF('Criteria 5'!$B$3:$B$50,"High")</f>
        <v>0</v>
      </c>
      <c r="F15" s="17">
        <f>COUNTIF('Criteria 5'!$C$3:$C$50,"Low")</f>
        <v>0</v>
      </c>
      <c r="G15" s="17">
        <f>COUNTIF('Criteria 5'!$C$3:$C$50,"Medium")</f>
        <v>0</v>
      </c>
      <c r="H15" s="17">
        <f>COUNTIF('Criteria 5'!$C$3:$C$50,"High")</f>
        <v>0</v>
      </c>
      <c r="I15" s="15">
        <f>COUNTIF('Criteria 5'!$D$3:$D$50,"Fully Compliant")</f>
        <v>0</v>
      </c>
      <c r="J15" s="15">
        <f>COUNTIF('Criteria 5'!$D$3:$D$50,"Partially Compliant")</f>
        <v>0</v>
      </c>
      <c r="K15" s="15">
        <f>COUNTIF('Criteria 5'!$D$3:$D$50,"Non Compliant")</f>
        <v>0</v>
      </c>
      <c r="L15" s="13"/>
    </row>
    <row r="16" spans="1:12" ht="60" customHeight="1" x14ac:dyDescent="0.35">
      <c r="A16" s="3">
        <v>6</v>
      </c>
      <c r="B16" s="12" t="s">
        <v>39</v>
      </c>
      <c r="C16" s="16">
        <f>COUNTIF('Criteria 6'!$B$3:$B$50,"Low")</f>
        <v>0</v>
      </c>
      <c r="D16" s="16">
        <f>COUNTIF('Criteria 6'!$B$3:$B$50,"Medium")</f>
        <v>0</v>
      </c>
      <c r="E16" s="16">
        <f>COUNTIF('Criteria 6'!$B$3:$B$50,"High")</f>
        <v>0</v>
      </c>
      <c r="F16" s="17">
        <f>COUNTIF('Criteria 6'!$C$3:$C$50,"Low")</f>
        <v>0</v>
      </c>
      <c r="G16" s="17">
        <f>COUNTIF('Criteria 6'!$C$3:$C$50,"Medium")</f>
        <v>0</v>
      </c>
      <c r="H16" s="17">
        <f>COUNTIF('Criteria 6'!$C$3:$C$50,"High")</f>
        <v>0</v>
      </c>
      <c r="I16" s="15">
        <f>COUNTIF('Criteria 6'!$D$3:$D$50,"Fully Compliant")</f>
        <v>0</v>
      </c>
      <c r="J16" s="15">
        <f>COUNTIF('Criteria 6'!$D$3:$D$50,"Partially Compliant")</f>
        <v>0</v>
      </c>
      <c r="K16" s="15">
        <f>COUNTIF('Criteria 6'!$D$3:$D$50,"Non Compliant")</f>
        <v>0</v>
      </c>
      <c r="L16" s="13"/>
    </row>
    <row r="17" spans="1:12" ht="60" customHeight="1" x14ac:dyDescent="0.35">
      <c r="A17" s="3">
        <v>7</v>
      </c>
      <c r="B17" s="12" t="s">
        <v>40</v>
      </c>
      <c r="C17" s="16">
        <f>COUNTIF('Criteria 7'!$B$3:$B$50,"Low")</f>
        <v>0</v>
      </c>
      <c r="D17" s="16">
        <f>COUNTIF('Criteria 7'!$B$3:$B$50,"Medium")</f>
        <v>0</v>
      </c>
      <c r="E17" s="16">
        <f>COUNTIF('Criteria 7'!$B$3:$B$50,"High")</f>
        <v>0</v>
      </c>
      <c r="F17" s="17">
        <f>COUNTIF('Criteria 7'!$C$3:$C$50,"Low")</f>
        <v>0</v>
      </c>
      <c r="G17" s="17">
        <f>COUNTIF('Criteria 7'!$C$3:$C$50,"Medium")</f>
        <v>0</v>
      </c>
      <c r="H17" s="17">
        <f>COUNTIF('Criteria 7'!$C$3:$C$50,"High")</f>
        <v>0</v>
      </c>
      <c r="I17" s="15">
        <f>COUNTIF('Criteria 7'!$D$3:$D$50,"Fully Compliant")</f>
        <v>0</v>
      </c>
      <c r="J17" s="15">
        <f>COUNTIF('Criteria 7'!$D$3:$D$50,"Partially Compliant")</f>
        <v>0</v>
      </c>
      <c r="K17" s="15">
        <f>COUNTIF('Criteria 7'!$D$3:$D$50,"Non Compliant")</f>
        <v>0</v>
      </c>
      <c r="L17" s="13"/>
    </row>
    <row r="18" spans="1:12" ht="60" customHeight="1" x14ac:dyDescent="0.35">
      <c r="A18" s="3">
        <v>8</v>
      </c>
      <c r="B18" s="12" t="s">
        <v>41</v>
      </c>
      <c r="C18" s="16">
        <f>COUNTIF('Criteria 8'!$B$3:$B$50,"Low")</f>
        <v>0</v>
      </c>
      <c r="D18" s="16">
        <f>COUNTIF('Criteria 8'!$B$3:$B$50,"Medium")</f>
        <v>0</v>
      </c>
      <c r="E18" s="16">
        <f>COUNTIF('Criteria 8'!$B$3:$B$50,"High")</f>
        <v>0</v>
      </c>
      <c r="F18" s="17">
        <f>COUNTIF('Criteria 8'!$C$3:$C$50,"Low")</f>
        <v>0</v>
      </c>
      <c r="G18" s="17">
        <f>COUNTIF('Criteria 8'!$C$3:$C$50,"Medium")</f>
        <v>0</v>
      </c>
      <c r="H18" s="17">
        <f>COUNTIF('Criteria 8'!$C$3:$C$50,"High")</f>
        <v>0</v>
      </c>
      <c r="I18" s="15">
        <f>COUNTIF('Criteria 8'!$D$3:$D$50,"Fully Compliant")</f>
        <v>0</v>
      </c>
      <c r="J18" s="15">
        <f>COUNTIF('Criteria 8'!$D$3:$D$50,"Partially Compliant")</f>
        <v>0</v>
      </c>
      <c r="K18" s="15">
        <f>COUNTIF('Criteria 8'!$D$3:$D$50,"Non Compliant")</f>
        <v>0</v>
      </c>
      <c r="L18" s="13"/>
    </row>
    <row r="19" spans="1:12" ht="60" customHeight="1" x14ac:dyDescent="0.35">
      <c r="A19" s="3">
        <v>9</v>
      </c>
      <c r="B19" s="12" t="s">
        <v>42</v>
      </c>
      <c r="C19" s="16">
        <f>COUNTIF('Criteria 9'!$B$3:$B$50,"Low")</f>
        <v>0</v>
      </c>
      <c r="D19" s="16">
        <f>COUNTIF('Criteria 9'!$B$3:$B$50,"Medium")</f>
        <v>0</v>
      </c>
      <c r="E19" s="16">
        <f>COUNTIF('Criteria 9'!$B$3:$B$50,"High")</f>
        <v>0</v>
      </c>
      <c r="F19" s="17">
        <f>COUNTIF('Criteria 9'!$C$3:$C$50,"Low")</f>
        <v>0</v>
      </c>
      <c r="G19" s="17">
        <f>COUNTIF('Criteria 9'!$C$3:$C$50,"Medium")</f>
        <v>0</v>
      </c>
      <c r="H19" s="17">
        <f>COUNTIF('Criteria 9'!$C$3:$C$50,"High")</f>
        <v>0</v>
      </c>
      <c r="I19" s="15">
        <f>COUNTIF('Criteria 9'!$D$3:$D$50,"Fully Compliant")</f>
        <v>0</v>
      </c>
      <c r="J19" s="15">
        <f>COUNTIF('Criteria 9'!$D$3:$D$50,"Partially Compliant")</f>
        <v>0</v>
      </c>
      <c r="K19" s="15">
        <f>COUNTIF('Criteria 9'!$D$3:$D$50,"Non Compliant")</f>
        <v>0</v>
      </c>
      <c r="L19" s="13"/>
    </row>
    <row r="20" spans="1:12" ht="60" customHeight="1" x14ac:dyDescent="0.35">
      <c r="A20" s="3">
        <v>10</v>
      </c>
      <c r="B20" s="12" t="s">
        <v>43</v>
      </c>
      <c r="C20" s="16">
        <f>COUNTIF('Criteria 10'!$B$3:$B$50,"Low")</f>
        <v>0</v>
      </c>
      <c r="D20" s="16">
        <f>COUNTIF('Criteria 10'!$B$3:$B$50,"Medium")</f>
        <v>0</v>
      </c>
      <c r="E20" s="16">
        <f>COUNTIF('Criteria 10'!$B$3:$B$50,"High")</f>
        <v>0</v>
      </c>
      <c r="F20" s="17">
        <f>COUNTIF('Criteria 10'!$C$3:$C$50,"Low")</f>
        <v>0</v>
      </c>
      <c r="G20" s="17">
        <f>COUNTIF('Criteria 10'!$C$3:$C$50,"Medium")</f>
        <v>0</v>
      </c>
      <c r="H20" s="17">
        <f>COUNTIF('Criteria 10'!$C$3:$C$50,"High")</f>
        <v>0</v>
      </c>
      <c r="I20" s="15">
        <f>COUNTIF('Criteria 10'!$D$3:$D$50,"Fully Compliant")</f>
        <v>0</v>
      </c>
      <c r="J20" s="15">
        <f>COUNTIF('Criteria 10'!$D$3:$D$50,"Partially Compliant")</f>
        <v>0</v>
      </c>
      <c r="K20" s="15">
        <f>COUNTIF('Criteria 10'!$D$3:$D$50,"Non Compliant")</f>
        <v>0</v>
      </c>
      <c r="L20" s="13"/>
    </row>
    <row r="21" spans="1:12" ht="60" customHeight="1" x14ac:dyDescent="0.35">
      <c r="A21" s="3">
        <v>11</v>
      </c>
      <c r="B21" s="12" t="s">
        <v>44</v>
      </c>
      <c r="C21" s="16">
        <f>COUNTIF('Criteria 11'!$B$3:$B$50,"Low")</f>
        <v>0</v>
      </c>
      <c r="D21" s="16">
        <f>COUNTIF('Criteria 11'!$B$3:$B$50,"Medium")</f>
        <v>0</v>
      </c>
      <c r="E21" s="16">
        <f>COUNTIF('Criteria 11'!$B$3:$B$50,"High")</f>
        <v>0</v>
      </c>
      <c r="F21" s="17">
        <f>COUNTIF('Criteria 11'!$C$3:$C$50,"Low")</f>
        <v>0</v>
      </c>
      <c r="G21" s="17">
        <f>COUNTIF('Criteria 11'!$C$3:$C$50,"Medium")</f>
        <v>0</v>
      </c>
      <c r="H21" s="17">
        <f>COUNTIF('Criteria 11'!$C$3:$C$50,"High")</f>
        <v>0</v>
      </c>
      <c r="I21" s="15">
        <f>COUNTIF('Criteria 11'!$D$3:$D$50,"Fully Compliant")</f>
        <v>0</v>
      </c>
      <c r="J21" s="15">
        <f>COUNTIF('Criteria 11'!$D$3:$D$50,"Partially Compliant")</f>
        <v>0</v>
      </c>
      <c r="K21" s="15">
        <f>COUNTIF('Criteria 11'!$D$3:$D$50,"Non Compliant")</f>
        <v>0</v>
      </c>
      <c r="L21" s="13"/>
    </row>
    <row r="22" spans="1:12" ht="60" customHeight="1" x14ac:dyDescent="0.35">
      <c r="A22" s="3">
        <v>12</v>
      </c>
      <c r="B22" s="12" t="s">
        <v>45</v>
      </c>
      <c r="C22" s="16">
        <f>COUNTIF('Criteria 12'!$B$3:$B$50,"Low")</f>
        <v>0</v>
      </c>
      <c r="D22" s="16">
        <f>COUNTIF('Criteria 12'!$B$3:$B$50,"Medium")</f>
        <v>0</v>
      </c>
      <c r="E22" s="16">
        <f>COUNTIF('Criteria 12'!$B$3:$B$50,"High")</f>
        <v>0</v>
      </c>
      <c r="F22" s="17">
        <f>COUNTIF('Criteria 12'!$C$3:$C$50,"Low")</f>
        <v>0</v>
      </c>
      <c r="G22" s="17">
        <f>COUNTIF('Criteria 12'!$C$3:$C$50,"Medium")</f>
        <v>0</v>
      </c>
      <c r="H22" s="17">
        <f>COUNTIF('Criteria 12'!$C$3:$C$50,"High")</f>
        <v>0</v>
      </c>
      <c r="I22" s="15">
        <f>COUNTIF('Criteria 12'!$D$3:$D$50,"Fully Compliant")</f>
        <v>0</v>
      </c>
      <c r="J22" s="15">
        <f>COUNTIF('Criteria 12'!$D$3:$D$50,"Partially Compliant")</f>
        <v>0</v>
      </c>
      <c r="K22" s="15">
        <f>COUNTIF('Criteria 12'!$D$3:$D$50,"Non Compliant")</f>
        <v>0</v>
      </c>
      <c r="L22" s="13"/>
    </row>
    <row r="23" spans="1:12" ht="60" customHeight="1" thickBot="1" x14ac:dyDescent="0.4">
      <c r="A23" s="3">
        <v>13</v>
      </c>
      <c r="B23" s="12" t="s">
        <v>46</v>
      </c>
      <c r="C23" s="16">
        <f>COUNTIF('Criteria 13'!$B$3:$B$50,"Low")</f>
        <v>0</v>
      </c>
      <c r="D23" s="16">
        <f>COUNTIF('Criteria 13'!$B$3:$B$50,"Medium")</f>
        <v>0</v>
      </c>
      <c r="E23" s="16">
        <f>COUNTIF('Criteria 13'!$B$3:$B$50,"High")</f>
        <v>0</v>
      </c>
      <c r="F23" s="17">
        <f>COUNTIF('Criteria 13'!$C$3:$C$50,"Low")</f>
        <v>0</v>
      </c>
      <c r="G23" s="17">
        <f>COUNTIF('Criteria 13'!$C$3:$C$50,"Medium")</f>
        <v>0</v>
      </c>
      <c r="H23" s="17">
        <f>COUNTIF('Criteria 13'!$C$3:$C$50,"High")</f>
        <v>0</v>
      </c>
      <c r="I23" s="15">
        <f>COUNTIF('Criteria 13'!$D$3:$D$50,"Fully Compliant")</f>
        <v>0</v>
      </c>
      <c r="J23" s="15">
        <f>COUNTIF('Criteria 13'!$D$3:$D$50,"Partially Compliant")</f>
        <v>0</v>
      </c>
      <c r="K23" s="15">
        <f>COUNTIF('Criteria 13'!$D$3:$D$50,"Non Compliant")</f>
        <v>0</v>
      </c>
      <c r="L23" s="13"/>
    </row>
    <row r="24" spans="1:12" s="5" customFormat="1" ht="60" customHeight="1" thickTop="1" thickBot="1" x14ac:dyDescent="0.4">
      <c r="A24" s="70" t="s">
        <v>47</v>
      </c>
      <c r="B24" s="71"/>
      <c r="C24" s="72">
        <f t="shared" ref="C24:K24" si="0">SUM(C11:C23)</f>
        <v>0</v>
      </c>
      <c r="D24" s="72">
        <f t="shared" si="0"/>
        <v>0</v>
      </c>
      <c r="E24" s="72">
        <f t="shared" si="0"/>
        <v>0</v>
      </c>
      <c r="F24" s="73">
        <f t="shared" si="0"/>
        <v>0</v>
      </c>
      <c r="G24" s="73">
        <f t="shared" si="0"/>
        <v>0</v>
      </c>
      <c r="H24" s="74">
        <f t="shared" si="0"/>
        <v>0</v>
      </c>
      <c r="I24" s="86">
        <f t="shared" si="0"/>
        <v>0</v>
      </c>
      <c r="J24" s="87">
        <f t="shared" si="0"/>
        <v>0</v>
      </c>
      <c r="K24" s="87">
        <f t="shared" si="0"/>
        <v>0</v>
      </c>
      <c r="L24" s="88"/>
    </row>
    <row r="25" spans="1:12" ht="18" customHeight="1" thickTop="1" x14ac:dyDescent="0.35"/>
  </sheetData>
  <sheetProtection algorithmName="SHA-512" hashValue="jEbcLFtwFjzuMarr6USAWUl0iIoIv/MbguXqSJlgsuNdM4NLp14p1yALGYbj/hAspDWj92nv5XNSQf62ydJOtQ==" saltValue="ZpMl4DdzQka/DrOoxyQYBg==" spinCount="100000" sheet="1" objects="1" scenarios="1"/>
  <protectedRanges>
    <protectedRange algorithmName="SHA-512" hashValue="a4kPFE/g3fkX/hKrnnZhArSk++EXagTMjjzx9F+xDMksTRVfGA9BFt9TH6VjZJZK9FFE4AhWrqEZOkr/pwc3YQ==" saltValue="KuKhMNFFIR1wiRZON2q/xQ==" spinCount="100000" sqref="C4:G7" name="Range1"/>
  </protectedRanges>
  <mergeCells count="12">
    <mergeCell ref="I3:L3"/>
    <mergeCell ref="I4:L7"/>
    <mergeCell ref="C4:G4"/>
    <mergeCell ref="C5:G5"/>
    <mergeCell ref="C6:G6"/>
    <mergeCell ref="C7:G7"/>
    <mergeCell ref="B3:G3"/>
    <mergeCell ref="A9:A10"/>
    <mergeCell ref="I9:L9"/>
    <mergeCell ref="B9:B10"/>
    <mergeCell ref="C9:E9"/>
    <mergeCell ref="F9:H9"/>
  </mergeCells>
  <pageMargins left="0.7" right="0.7" top="0.75" bottom="0.75" header="0.3" footer="0.3"/>
  <pageSetup paperSize="8" scale="82"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dimension ref="A1:H13"/>
  <sheetViews>
    <sheetView workbookViewId="0">
      <selection activeCell="E5" sqref="E5"/>
    </sheetView>
  </sheetViews>
  <sheetFormatPr defaultColWidth="9" defaultRowHeight="39.4" customHeight="1" x14ac:dyDescent="0.35"/>
  <cols>
    <col min="1" max="1" width="50.54296875" style="36" customWidth="1"/>
    <col min="2" max="3" width="12.1796875" style="36" customWidth="1"/>
    <col min="4" max="4" width="12.54296875" style="36" customWidth="1"/>
    <col min="5" max="5" width="19.54296875" style="36" customWidth="1"/>
    <col min="6" max="6" width="15.54296875" style="36" customWidth="1"/>
    <col min="7" max="7" width="50.54296875" style="36" customWidth="1"/>
    <col min="8" max="8" width="50.7265625" style="36" customWidth="1"/>
    <col min="9" max="16384" width="9" style="36"/>
  </cols>
  <sheetData>
    <row r="1" spans="1:8" s="34" customFormat="1" ht="81" customHeight="1" x14ac:dyDescent="0.35">
      <c r="A1" s="32" t="s">
        <v>34</v>
      </c>
      <c r="B1" s="33" t="s">
        <v>0</v>
      </c>
      <c r="C1" s="33" t="s">
        <v>1</v>
      </c>
      <c r="D1" s="33" t="s">
        <v>2</v>
      </c>
      <c r="E1" s="33" t="s">
        <v>48</v>
      </c>
      <c r="F1" s="33" t="s">
        <v>49</v>
      </c>
      <c r="G1" s="30" t="s">
        <v>50</v>
      </c>
      <c r="H1" s="30" t="s">
        <v>51</v>
      </c>
    </row>
    <row r="2" spans="1:8" ht="39.4" customHeight="1" x14ac:dyDescent="0.35">
      <c r="A2" s="35" t="s">
        <v>52</v>
      </c>
      <c r="B2" s="26"/>
      <c r="C2" s="26"/>
      <c r="D2" s="31" t="str">
        <f t="shared" ref="D2" si="0">IF(COUNTIF(D3:D50,"Non Compliant")&gt;0,"Non Compliant",IF(COUNTIF(D3:D50,"Partially Compliant")&gt;0,"Partially Compliant","Fully Compliant"))</f>
        <v>Fully Compliant</v>
      </c>
      <c r="E2" s="28"/>
      <c r="F2" s="29"/>
      <c r="G2" s="28"/>
      <c r="H2" s="28"/>
    </row>
    <row r="3" spans="1:8" ht="39.4" customHeight="1" x14ac:dyDescent="0.35">
      <c r="A3" s="37" t="s">
        <v>53</v>
      </c>
      <c r="B3" s="38"/>
      <c r="C3" s="38"/>
      <c r="D3" s="39"/>
      <c r="E3" s="40"/>
      <c r="F3" s="41"/>
      <c r="G3" s="40"/>
      <c r="H3" s="40"/>
    </row>
    <row r="4" spans="1:8" ht="39.4" customHeight="1" x14ac:dyDescent="0.35">
      <c r="A4" s="37" t="s">
        <v>54</v>
      </c>
      <c r="B4" s="38"/>
      <c r="C4" s="38"/>
      <c r="D4" s="39"/>
      <c r="E4" s="40"/>
      <c r="F4" s="41"/>
      <c r="G4" s="40"/>
      <c r="H4" s="40"/>
    </row>
    <row r="5" spans="1:8" ht="39.4" customHeight="1" x14ac:dyDescent="0.35">
      <c r="A5" s="37" t="s">
        <v>55</v>
      </c>
      <c r="B5" s="38"/>
      <c r="C5" s="38"/>
      <c r="D5" s="39"/>
      <c r="E5" s="40"/>
      <c r="F5" s="41"/>
      <c r="G5" s="40"/>
      <c r="H5" s="40"/>
    </row>
    <row r="6" spans="1:8" ht="39.4" customHeight="1" x14ac:dyDescent="0.35">
      <c r="A6" s="37" t="s">
        <v>56</v>
      </c>
      <c r="B6" s="38"/>
      <c r="C6" s="38"/>
      <c r="D6" s="39"/>
      <c r="E6" s="40"/>
      <c r="F6" s="41"/>
      <c r="G6" s="40"/>
      <c r="H6" s="40"/>
    </row>
    <row r="7" spans="1:8" ht="39.4" customHeight="1" x14ac:dyDescent="0.35">
      <c r="A7" s="37" t="s">
        <v>57</v>
      </c>
      <c r="B7" s="38"/>
      <c r="C7" s="38"/>
      <c r="D7" s="39"/>
      <c r="E7" s="40"/>
      <c r="F7" s="41"/>
      <c r="G7" s="40"/>
      <c r="H7" s="40"/>
    </row>
    <row r="8" spans="1:8" ht="39.4" customHeight="1" x14ac:dyDescent="0.35">
      <c r="A8" s="37" t="s">
        <v>58</v>
      </c>
      <c r="B8" s="38"/>
      <c r="C8" s="38"/>
      <c r="D8" s="39"/>
      <c r="E8" s="40"/>
      <c r="F8" s="41"/>
      <c r="G8" s="40"/>
      <c r="H8" s="40"/>
    </row>
    <row r="9" spans="1:8" ht="39.4" customHeight="1" x14ac:dyDescent="0.35">
      <c r="A9" s="37" t="s">
        <v>59</v>
      </c>
      <c r="B9" s="38"/>
      <c r="C9" s="38"/>
      <c r="D9" s="39"/>
      <c r="E9" s="40"/>
      <c r="F9" s="41"/>
      <c r="G9" s="40"/>
      <c r="H9" s="40"/>
    </row>
    <row r="10" spans="1:8" ht="39.4" customHeight="1" x14ac:dyDescent="0.35">
      <c r="A10" s="37" t="s">
        <v>60</v>
      </c>
      <c r="B10" s="38"/>
      <c r="C10" s="38"/>
      <c r="D10" s="39"/>
      <c r="E10" s="40"/>
      <c r="F10" s="41"/>
      <c r="G10" s="40"/>
      <c r="H10" s="40"/>
    </row>
    <row r="11" spans="1:8" ht="39.4" customHeight="1" x14ac:dyDescent="0.35">
      <c r="A11" s="37" t="s">
        <v>61</v>
      </c>
      <c r="B11" s="38"/>
      <c r="C11" s="38"/>
      <c r="D11" s="39"/>
      <c r="E11" s="40"/>
      <c r="F11" s="41"/>
      <c r="G11" s="40"/>
      <c r="H11" s="40"/>
    </row>
    <row r="12" spans="1:8" ht="39.4" customHeight="1" x14ac:dyDescent="0.35">
      <c r="A12" s="42" t="s">
        <v>62</v>
      </c>
      <c r="B12" s="43"/>
      <c r="C12" s="43"/>
      <c r="D12" s="44"/>
      <c r="E12" s="45"/>
      <c r="F12" s="46"/>
      <c r="G12" s="40"/>
      <c r="H12" s="40"/>
    </row>
    <row r="13" spans="1:8" ht="39.4" customHeight="1" x14ac:dyDescent="0.35">
      <c r="A13" s="42" t="s">
        <v>63</v>
      </c>
      <c r="B13" s="43"/>
      <c r="C13" s="43"/>
      <c r="D13" s="44"/>
      <c r="E13" s="45"/>
      <c r="F13" s="46"/>
      <c r="G13" s="45"/>
      <c r="H13" s="45"/>
    </row>
  </sheetData>
  <phoneticPr fontId="2" type="noConversion"/>
  <conditionalFormatting sqref="B2:B13">
    <cfRule type="cellIs" dxfId="291" priority="7" operator="equal">
      <formula>"Low"</formula>
    </cfRule>
    <cfRule type="cellIs" dxfId="290" priority="8" operator="equal">
      <formula>"Medium"</formula>
    </cfRule>
    <cfRule type="cellIs" dxfId="289" priority="9" operator="equal">
      <formula>"High"</formula>
    </cfRule>
  </conditionalFormatting>
  <conditionalFormatting sqref="C2:C13">
    <cfRule type="cellIs" dxfId="288" priority="4" operator="equal">
      <formula>"Low"</formula>
    </cfRule>
    <cfRule type="cellIs" dxfId="287" priority="5" operator="equal">
      <formula>"Medium"</formula>
    </cfRule>
    <cfRule type="cellIs" dxfId="286"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7E78FA87-A34C-4137-9D29-37332DDA75DE}">
            <xm:f>Lists!$C$4</xm:f>
            <x14:dxf>
              <font>
                <color auto="1"/>
              </font>
              <fill>
                <patternFill>
                  <bgColor rgb="FFFF3300"/>
                </patternFill>
              </fill>
            </x14:dxf>
          </x14:cfRule>
          <x14:cfRule type="cellIs" priority="2" operator="equal" id="{0902DEE1-0C7C-4204-BD0F-FCE14E6DDAFA}">
            <xm:f>Lists!$C$3</xm:f>
            <x14:dxf>
              <font>
                <color auto="1"/>
              </font>
              <fill>
                <patternFill>
                  <bgColor rgb="FFFFC000"/>
                </patternFill>
              </fill>
            </x14:dxf>
          </x14:cfRule>
          <x14:cfRule type="cellIs" priority="3" operator="equal" id="{4099B4DA-2C73-409C-B61D-7616E6041547}">
            <xm:f>Lists!$C$2</xm:f>
            <x14:dxf>
              <font>
                <color auto="1"/>
              </font>
              <fill>
                <patternFill>
                  <bgColor rgb="FF92D050"/>
                </patternFill>
              </fill>
            </x14:dxf>
          </x14:cfRule>
          <xm:sqref>D2:D13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61E0D20-F1AA-4FF4-B458-4BAA64C6B7B7}">
          <x14:formula1>
            <xm:f>Lists!$A$2:$A$4</xm:f>
          </x14:formula1>
          <xm:sqref>B3:B12 B13:B50</xm:sqref>
        </x14:dataValidation>
        <x14:dataValidation type="list" allowBlank="1" showInputMessage="1" showErrorMessage="1" xr:uid="{90AA81DA-FCF1-4E01-A79B-CDAEE7FE36F3}">
          <x14:formula1>
            <xm:f>Lists!$B$2:$B$4</xm:f>
          </x14:formula1>
          <xm:sqref>C3:C12 C14:C50</xm:sqref>
        </x14:dataValidation>
        <x14:dataValidation type="list" allowBlank="1" showInputMessage="1" showErrorMessage="1" xr:uid="{B6486F59-4D03-4B71-A36B-7DC1647D4E5D}">
          <x14:formula1>
            <xm:f>Lists!$C$2:$C$4</xm:f>
          </x14:formula1>
          <xm:sqref>D3:D12 D14:D50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dimension ref="A1:H13"/>
  <sheetViews>
    <sheetView workbookViewId="0">
      <selection activeCell="F5" sqref="F5"/>
    </sheetView>
  </sheetViews>
  <sheetFormatPr defaultColWidth="9" defaultRowHeight="39.4" customHeight="1" x14ac:dyDescent="0.35"/>
  <cols>
    <col min="1" max="1" width="54.4531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64.5" customHeight="1" x14ac:dyDescent="0.35">
      <c r="A1" s="32" t="s">
        <v>35</v>
      </c>
      <c r="B1" s="33" t="s">
        <v>0</v>
      </c>
      <c r="C1" s="33" t="s">
        <v>1</v>
      </c>
      <c r="D1" s="33" t="s">
        <v>2</v>
      </c>
      <c r="E1" s="33" t="s">
        <v>48</v>
      </c>
      <c r="F1" s="33" t="s">
        <v>49</v>
      </c>
      <c r="G1" s="47" t="s">
        <v>50</v>
      </c>
      <c r="H1" s="77" t="s">
        <v>51</v>
      </c>
    </row>
    <row r="2" spans="1:8" s="34" customFormat="1" ht="39.4" customHeight="1" x14ac:dyDescent="0.35">
      <c r="A2" s="35" t="s">
        <v>52</v>
      </c>
      <c r="B2" s="26"/>
      <c r="C2" s="26"/>
      <c r="D2" s="27" t="str">
        <f t="shared" ref="D2" si="0">IF(COUNTIF(D3:D50,"Non Compliant")&gt;0,"Non Compliant",IF(COUNTIF(D3:D50,"Partially Compliant")&gt;0,"Partially Compliant","Fully Compliant"))</f>
        <v>Fully Compliant</v>
      </c>
      <c r="E2" s="28"/>
      <c r="F2" s="29"/>
      <c r="G2" s="48"/>
      <c r="H2" s="78"/>
    </row>
    <row r="3" spans="1:8" ht="39.4" customHeight="1" x14ac:dyDescent="0.35">
      <c r="A3" s="37" t="s">
        <v>64</v>
      </c>
      <c r="B3" s="38"/>
      <c r="C3" s="38"/>
      <c r="D3" s="39"/>
      <c r="E3" s="40"/>
      <c r="F3" s="41"/>
      <c r="G3" s="49"/>
      <c r="H3" s="79"/>
    </row>
    <row r="4" spans="1:8" ht="39.4" customHeight="1" x14ac:dyDescent="0.35">
      <c r="A4" s="37" t="s">
        <v>65</v>
      </c>
      <c r="B4" s="38"/>
      <c r="C4" s="38"/>
      <c r="D4" s="39"/>
      <c r="E4" s="40"/>
      <c r="F4" s="41"/>
      <c r="G4" s="49"/>
      <c r="H4" s="80"/>
    </row>
    <row r="5" spans="1:8" ht="39.4" customHeight="1" x14ac:dyDescent="0.35">
      <c r="A5" s="37" t="s">
        <v>66</v>
      </c>
      <c r="B5" s="38"/>
      <c r="C5" s="38"/>
      <c r="D5" s="39"/>
      <c r="E5" s="40"/>
      <c r="F5" s="41"/>
      <c r="G5" s="49"/>
      <c r="H5" s="79"/>
    </row>
    <row r="6" spans="1:8" ht="39.4" customHeight="1" x14ac:dyDescent="0.35">
      <c r="A6" s="37" t="s">
        <v>67</v>
      </c>
      <c r="B6" s="38"/>
      <c r="C6" s="38"/>
      <c r="D6" s="39"/>
      <c r="E6" s="40"/>
      <c r="F6" s="41"/>
      <c r="G6" s="49"/>
      <c r="H6" s="80"/>
    </row>
    <row r="7" spans="1:8" ht="39.4" customHeight="1" x14ac:dyDescent="0.35">
      <c r="A7" s="37" t="s">
        <v>68</v>
      </c>
      <c r="B7" s="38"/>
      <c r="C7" s="38"/>
      <c r="D7" s="39"/>
      <c r="E7" s="40"/>
      <c r="F7" s="41"/>
      <c r="G7" s="49"/>
      <c r="H7" s="79"/>
    </row>
    <row r="8" spans="1:8" ht="39.4" customHeight="1" x14ac:dyDescent="0.35">
      <c r="A8" s="37" t="s">
        <v>69</v>
      </c>
      <c r="B8" s="38"/>
      <c r="C8" s="38"/>
      <c r="D8" s="39"/>
      <c r="E8" s="40"/>
      <c r="F8" s="41"/>
      <c r="G8" s="49"/>
      <c r="H8" s="80"/>
    </row>
    <row r="9" spans="1:8" ht="39.4" customHeight="1" x14ac:dyDescent="0.35">
      <c r="A9" s="37" t="s">
        <v>70</v>
      </c>
      <c r="B9" s="38"/>
      <c r="C9" s="38"/>
      <c r="D9" s="39"/>
      <c r="E9" s="40"/>
      <c r="F9" s="41"/>
      <c r="G9" s="49"/>
      <c r="H9" s="79"/>
    </row>
    <row r="10" spans="1:8" ht="39.4" customHeight="1" x14ac:dyDescent="0.35">
      <c r="A10" s="37" t="s">
        <v>71</v>
      </c>
      <c r="B10" s="38"/>
      <c r="C10" s="38"/>
      <c r="D10" s="39"/>
      <c r="E10" s="40"/>
      <c r="F10" s="41"/>
      <c r="G10" s="49"/>
      <c r="H10" s="80"/>
    </row>
    <row r="11" spans="1:8" ht="39.4" customHeight="1" x14ac:dyDescent="0.35">
      <c r="A11" s="37" t="s">
        <v>72</v>
      </c>
      <c r="B11" s="38"/>
      <c r="C11" s="38"/>
      <c r="D11" s="39"/>
      <c r="E11" s="40"/>
      <c r="F11" s="41"/>
      <c r="G11" s="49"/>
      <c r="H11" s="82"/>
    </row>
    <row r="12" spans="1:8" ht="39.4" customHeight="1" x14ac:dyDescent="0.35">
      <c r="A12" s="42" t="s">
        <v>73</v>
      </c>
      <c r="B12" s="43"/>
      <c r="C12" s="43"/>
      <c r="D12" s="44"/>
      <c r="E12" s="45"/>
      <c r="F12" s="46"/>
      <c r="G12" s="50"/>
      <c r="H12" s="80"/>
    </row>
    <row r="13" spans="1:8" ht="39.4" customHeight="1" x14ac:dyDescent="0.35">
      <c r="H13" s="81"/>
    </row>
  </sheetData>
  <phoneticPr fontId="2" type="noConversion"/>
  <conditionalFormatting sqref="B2:B12">
    <cfRule type="cellIs" dxfId="269" priority="7" operator="equal">
      <formula>"Low"</formula>
    </cfRule>
    <cfRule type="cellIs" dxfId="268" priority="8" operator="equal">
      <formula>"Medium"</formula>
    </cfRule>
    <cfRule type="cellIs" dxfId="267" priority="9" operator="equal">
      <formula>"High"</formula>
    </cfRule>
  </conditionalFormatting>
  <conditionalFormatting sqref="C2:C12">
    <cfRule type="cellIs" dxfId="266" priority="4" operator="equal">
      <formula>"Low"</formula>
    </cfRule>
    <cfRule type="cellIs" dxfId="265" priority="5" operator="equal">
      <formula>"Medium"</formula>
    </cfRule>
    <cfRule type="cellIs" dxfId="264"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94F986B9-B30A-4773-A343-8D2B82DF7847}">
            <xm:f>Lists!$C$4</xm:f>
            <x14:dxf>
              <font>
                <color auto="1"/>
              </font>
              <fill>
                <patternFill>
                  <bgColor rgb="FFFF3300"/>
                </patternFill>
              </fill>
            </x14:dxf>
          </x14:cfRule>
          <x14:cfRule type="cellIs" priority="2" operator="equal" id="{0958BCA8-0DCF-4C88-B6DB-FCD4CF2AF944}">
            <xm:f>Lists!$C$3</xm:f>
            <x14:dxf>
              <font>
                <color auto="1"/>
              </font>
              <fill>
                <patternFill>
                  <bgColor rgb="FFFFC000"/>
                </patternFill>
              </fill>
            </x14:dxf>
          </x14:cfRule>
          <x14:cfRule type="cellIs" priority="3" operator="equal" id="{4B3128EC-D850-4334-82BF-8346E91C996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dimension ref="A1:H50"/>
  <sheetViews>
    <sheetView workbookViewId="0">
      <selection activeCell="A5" sqref="A5"/>
    </sheetView>
  </sheetViews>
  <sheetFormatPr defaultColWidth="9" defaultRowHeight="18" customHeight="1" x14ac:dyDescent="0.35"/>
  <cols>
    <col min="1" max="1" width="68.5429687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ht="57.75" customHeight="1" x14ac:dyDescent="0.35">
      <c r="A1" s="51" t="s">
        <v>36</v>
      </c>
      <c r="B1" s="52" t="s">
        <v>0</v>
      </c>
      <c r="C1" s="52" t="s">
        <v>1</v>
      </c>
      <c r="D1" s="53" t="s">
        <v>2</v>
      </c>
      <c r="E1" s="52" t="s">
        <v>48</v>
      </c>
      <c r="F1" s="54" t="s">
        <v>49</v>
      </c>
      <c r="G1" s="52" t="s">
        <v>50</v>
      </c>
      <c r="H1" s="84" t="s">
        <v>51</v>
      </c>
    </row>
    <row r="2" spans="1:8" ht="39.4" customHeight="1" x14ac:dyDescent="0.35">
      <c r="A2" s="35" t="s">
        <v>52</v>
      </c>
      <c r="B2" s="55"/>
      <c r="C2" s="55"/>
      <c r="D2" s="56" t="str">
        <f t="shared" ref="D2" si="0">IF(COUNTIF(D3:D50,"Non Compliant")&gt;0,"Non Compliant",IF(COUNTIF(D3:D50,"Partially Compliant")&gt;0,"Partially Compliant","Fully Compliant"))</f>
        <v>Fully Compliant</v>
      </c>
      <c r="E2" s="57"/>
      <c r="F2" s="58"/>
      <c r="G2" s="57"/>
      <c r="H2" s="28"/>
    </row>
    <row r="3" spans="1:8" ht="39.4" customHeight="1" x14ac:dyDescent="0.35">
      <c r="A3" s="59" t="s">
        <v>74</v>
      </c>
      <c r="B3" s="60"/>
      <c r="C3" s="60"/>
      <c r="D3" s="61"/>
      <c r="E3" s="62"/>
      <c r="F3" s="63"/>
      <c r="G3" s="62"/>
      <c r="H3" s="75"/>
    </row>
    <row r="4" spans="1:8" ht="39.4" customHeight="1" x14ac:dyDescent="0.35">
      <c r="A4" s="64" t="s">
        <v>75</v>
      </c>
      <c r="B4" s="65"/>
      <c r="C4" s="65"/>
      <c r="D4" s="66"/>
      <c r="E4" s="67"/>
      <c r="F4" s="68"/>
      <c r="G4" s="67"/>
      <c r="H4" s="76"/>
    </row>
    <row r="5" spans="1:8" ht="39.4" customHeight="1" x14ac:dyDescent="0.35">
      <c r="A5" s="59" t="s">
        <v>76</v>
      </c>
      <c r="B5" s="60"/>
      <c r="C5" s="60"/>
      <c r="D5" s="61"/>
      <c r="E5" s="62"/>
      <c r="F5" s="63"/>
      <c r="G5" s="62"/>
      <c r="H5" s="75"/>
    </row>
    <row r="6" spans="1:8" ht="39.4" customHeight="1" x14ac:dyDescent="0.35">
      <c r="A6" s="64" t="s">
        <v>77</v>
      </c>
      <c r="B6" s="65"/>
      <c r="C6" s="65"/>
      <c r="D6" s="66"/>
      <c r="E6" s="67"/>
      <c r="F6" s="68"/>
      <c r="G6" s="67"/>
      <c r="H6" s="76"/>
    </row>
    <row r="7" spans="1:8" ht="39.4" customHeight="1" x14ac:dyDescent="0.35">
      <c r="A7" s="59" t="s">
        <v>78</v>
      </c>
      <c r="B7" s="60"/>
      <c r="C7" s="60"/>
      <c r="D7" s="61"/>
      <c r="E7" s="62"/>
      <c r="F7" s="63"/>
      <c r="G7" s="62"/>
      <c r="H7" s="75"/>
    </row>
    <row r="8" spans="1:8" ht="39.4" customHeight="1" x14ac:dyDescent="0.35">
      <c r="A8" s="64" t="s">
        <v>79</v>
      </c>
      <c r="B8" s="65"/>
      <c r="C8" s="65"/>
      <c r="D8" s="66"/>
      <c r="E8" s="67"/>
      <c r="F8" s="68"/>
      <c r="G8" s="67"/>
      <c r="H8" s="76"/>
    </row>
    <row r="9" spans="1:8" ht="39.4" customHeight="1" x14ac:dyDescent="0.35">
      <c r="A9" s="59" t="s">
        <v>80</v>
      </c>
      <c r="B9" s="60"/>
      <c r="C9" s="60"/>
      <c r="D9" s="61"/>
      <c r="E9" s="62"/>
      <c r="F9" s="63"/>
      <c r="G9" s="62"/>
      <c r="H9" s="75"/>
    </row>
    <row r="10" spans="1:8" ht="39.4" customHeight="1" x14ac:dyDescent="0.35">
      <c r="A10" s="64" t="s">
        <v>81</v>
      </c>
      <c r="B10" s="65"/>
      <c r="C10" s="65"/>
      <c r="D10" s="66"/>
      <c r="E10" s="67"/>
      <c r="F10" s="68"/>
      <c r="G10" s="67"/>
      <c r="H10" s="76"/>
    </row>
    <row r="11" spans="1:8" ht="39.4" customHeight="1" x14ac:dyDescent="0.35">
      <c r="A11" s="59" t="s">
        <v>82</v>
      </c>
      <c r="B11" s="60"/>
      <c r="C11" s="60"/>
      <c r="D11" s="61"/>
      <c r="E11" s="62"/>
      <c r="F11" s="63"/>
      <c r="G11" s="62"/>
      <c r="H11" s="83"/>
    </row>
    <row r="12" spans="1:8" ht="39.4" customHeight="1" x14ac:dyDescent="0.35">
      <c r="A12" s="64" t="s">
        <v>83</v>
      </c>
      <c r="B12" s="65"/>
      <c r="C12" s="65"/>
      <c r="D12" s="66"/>
      <c r="E12" s="67"/>
      <c r="F12" s="68"/>
      <c r="G12" s="67"/>
      <c r="H12" s="76"/>
    </row>
    <row r="13" spans="1:8" ht="39" customHeight="1" x14ac:dyDescent="0.35"/>
    <row r="14" spans="1:8" ht="39" customHeight="1" x14ac:dyDescent="0.35">
      <c r="A14" s="69"/>
    </row>
    <row r="15" spans="1:8" ht="39" customHeight="1" x14ac:dyDescent="0.35"/>
    <row r="16" spans="1:8" ht="39" customHeight="1" x14ac:dyDescent="0.35"/>
    <row r="17" ht="39" customHeight="1" x14ac:dyDescent="0.35"/>
    <row r="18" ht="39" customHeight="1" x14ac:dyDescent="0.35"/>
    <row r="19" ht="39" customHeight="1" x14ac:dyDescent="0.35"/>
    <row r="20" ht="39" customHeight="1" x14ac:dyDescent="0.35"/>
    <row r="21" ht="39" customHeight="1" x14ac:dyDescent="0.35"/>
    <row r="22" ht="39" customHeight="1" x14ac:dyDescent="0.35"/>
    <row r="23" ht="39" customHeight="1" x14ac:dyDescent="0.35"/>
    <row r="24" ht="39" customHeight="1" x14ac:dyDescent="0.35"/>
    <row r="25" ht="39" customHeight="1" x14ac:dyDescent="0.35"/>
    <row r="26" ht="39" customHeight="1" x14ac:dyDescent="0.35"/>
    <row r="27" ht="39" customHeight="1" x14ac:dyDescent="0.35"/>
    <row r="28" ht="39" customHeight="1" x14ac:dyDescent="0.35"/>
    <row r="29" ht="39" customHeight="1" x14ac:dyDescent="0.35"/>
    <row r="30" ht="39" customHeight="1" x14ac:dyDescent="0.35"/>
    <row r="31" ht="39" customHeight="1" x14ac:dyDescent="0.35"/>
    <row r="32"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sheetData>
  <phoneticPr fontId="2" type="noConversion"/>
  <conditionalFormatting sqref="B5:B12 B1:B2">
    <cfRule type="cellIs" dxfId="248" priority="16" operator="equal">
      <formula>"Low"</formula>
    </cfRule>
    <cfRule type="cellIs" dxfId="247" priority="17" operator="equal">
      <formula>"Medium"</formula>
    </cfRule>
    <cfRule type="cellIs" dxfId="246" priority="18" operator="equal">
      <formula>"High"</formula>
    </cfRule>
  </conditionalFormatting>
  <conditionalFormatting sqref="C5:C12 C1:C2">
    <cfRule type="cellIs" dxfId="245" priority="13" operator="equal">
      <formula>"Low"</formula>
    </cfRule>
    <cfRule type="cellIs" dxfId="244" priority="14" operator="equal">
      <formula>"Medium"</formula>
    </cfRule>
    <cfRule type="cellIs" dxfId="243" priority="15" operator="equal">
      <formula>"High"</formula>
    </cfRule>
  </conditionalFormatting>
  <conditionalFormatting sqref="B3:B4">
    <cfRule type="cellIs" dxfId="242" priority="7" operator="equal">
      <formula>"Low"</formula>
    </cfRule>
    <cfRule type="cellIs" dxfId="241" priority="8" operator="equal">
      <formula>"Medium"</formula>
    </cfRule>
    <cfRule type="cellIs" dxfId="240" priority="9" operator="equal">
      <formula>"High"</formula>
    </cfRule>
  </conditionalFormatting>
  <conditionalFormatting sqref="C3:C4">
    <cfRule type="cellIs" dxfId="239" priority="4" operator="equal">
      <formula>"Low"</formula>
    </cfRule>
    <cfRule type="cellIs" dxfId="238" priority="5" operator="equal">
      <formula>"Medium"</formula>
    </cfRule>
    <cfRule type="cellIs" dxfId="237"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0" operator="equal" id="{0585B332-B169-4829-A857-6F9E6881F312}">
            <xm:f>Lists!$C$4</xm:f>
            <x14:dxf>
              <font>
                <color auto="1"/>
              </font>
              <fill>
                <patternFill>
                  <bgColor rgb="FFFF3300"/>
                </patternFill>
              </fill>
            </x14:dxf>
          </x14:cfRule>
          <x14:cfRule type="cellIs" priority="11" operator="equal" id="{BD5BC756-8D85-4E88-8A4A-F784619F14B1}">
            <xm:f>Lists!$C$3</xm:f>
            <x14:dxf>
              <font>
                <color auto="1"/>
              </font>
              <fill>
                <patternFill>
                  <bgColor rgb="FFFFC000"/>
                </patternFill>
              </fill>
            </x14:dxf>
          </x14:cfRule>
          <x14:cfRule type="cellIs" priority="12" operator="equal" id="{E724B4D9-4197-4A51-B375-089921CE27D0}">
            <xm:f>Lists!$C$2</xm:f>
            <x14:dxf>
              <font>
                <color auto="1"/>
              </font>
              <fill>
                <patternFill>
                  <bgColor rgb="FF92D050"/>
                </patternFill>
              </fill>
            </x14:dxf>
          </x14:cfRule>
          <xm:sqref>D5:D12 D1:D2</xm:sqref>
        </x14:conditionalFormatting>
        <x14:conditionalFormatting xmlns:xm="http://schemas.microsoft.com/office/excel/2006/main">
          <x14:cfRule type="cellIs" priority="1" operator="equal" id="{DB07FB78-0546-4421-AD31-0625CDB3FF33}">
            <xm:f>Lists!$C$4</xm:f>
            <x14:dxf>
              <font>
                <color auto="1"/>
              </font>
              <fill>
                <patternFill>
                  <bgColor rgb="FFFF3300"/>
                </patternFill>
              </fill>
            </x14:dxf>
          </x14:cfRule>
          <x14:cfRule type="cellIs" priority="2" operator="equal" id="{273D8F27-481A-4C12-B47B-3F885CF7AA91}">
            <xm:f>Lists!$C$3</xm:f>
            <x14:dxf>
              <font>
                <color auto="1"/>
              </font>
              <fill>
                <patternFill>
                  <bgColor rgb="FFFFC000"/>
                </patternFill>
              </fill>
            </x14:dxf>
          </x14:cfRule>
          <x14:cfRule type="cellIs" priority="3" operator="equal" id="{348BD4AE-939D-4B04-AF58-72290827D1F7}">
            <xm:f>Lists!$C$2</xm:f>
            <x14:dxf>
              <font>
                <color auto="1"/>
              </font>
              <fill>
                <patternFill>
                  <bgColor rgb="FF92D050"/>
                </patternFill>
              </fill>
            </x14:dxf>
          </x14:cfRule>
          <xm:sqref>D3:D4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dimension ref="A1:H12"/>
  <sheetViews>
    <sheetView workbookViewId="0">
      <selection activeCell="A3" sqref="A3"/>
    </sheetView>
  </sheetViews>
  <sheetFormatPr defaultColWidth="9" defaultRowHeight="39.4"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48" customHeight="1" x14ac:dyDescent="0.35">
      <c r="A1" s="32" t="s">
        <v>37</v>
      </c>
      <c r="B1" s="33" t="s">
        <v>0</v>
      </c>
      <c r="C1" s="33" t="s">
        <v>1</v>
      </c>
      <c r="D1" s="33" t="s">
        <v>2</v>
      </c>
      <c r="E1" s="33" t="s">
        <v>48</v>
      </c>
      <c r="F1" s="33" t="s">
        <v>49</v>
      </c>
      <c r="G1" s="47" t="s">
        <v>50</v>
      </c>
      <c r="H1" s="85" t="s">
        <v>51</v>
      </c>
    </row>
    <row r="2" spans="1:8" ht="39.4" customHeight="1" x14ac:dyDescent="0.35">
      <c r="A2" s="35" t="s">
        <v>52</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84</v>
      </c>
      <c r="B3" s="38"/>
      <c r="C3" s="38"/>
      <c r="D3" s="39"/>
      <c r="E3" s="40"/>
      <c r="F3" s="41"/>
      <c r="G3" s="49"/>
      <c r="H3" s="75"/>
    </row>
    <row r="4" spans="1:8" ht="39.4" customHeight="1" x14ac:dyDescent="0.35">
      <c r="A4" s="37" t="s">
        <v>85</v>
      </c>
      <c r="B4" s="38"/>
      <c r="C4" s="38"/>
      <c r="D4" s="39"/>
      <c r="E4" s="40"/>
      <c r="F4" s="41"/>
      <c r="G4" s="49"/>
      <c r="H4" s="76"/>
    </row>
    <row r="5" spans="1:8" ht="39.4" customHeight="1" x14ac:dyDescent="0.35">
      <c r="A5" s="37" t="s">
        <v>86</v>
      </c>
      <c r="B5" s="38"/>
      <c r="C5" s="38"/>
      <c r="D5" s="39"/>
      <c r="E5" s="40"/>
      <c r="F5" s="41"/>
      <c r="G5" s="49"/>
      <c r="H5" s="75"/>
    </row>
    <row r="6" spans="1:8" ht="39.4" customHeight="1" x14ac:dyDescent="0.35">
      <c r="A6" s="37" t="s">
        <v>87</v>
      </c>
      <c r="B6" s="38"/>
      <c r="C6" s="38"/>
      <c r="D6" s="39"/>
      <c r="E6" s="40"/>
      <c r="F6" s="41"/>
      <c r="G6" s="49"/>
      <c r="H6" s="76"/>
    </row>
    <row r="7" spans="1:8" ht="39.4" customHeight="1" x14ac:dyDescent="0.35">
      <c r="A7" s="37" t="s">
        <v>88</v>
      </c>
      <c r="B7" s="38"/>
      <c r="C7" s="38"/>
      <c r="D7" s="39"/>
      <c r="E7" s="40"/>
      <c r="F7" s="41"/>
      <c r="G7" s="49"/>
      <c r="H7" s="75"/>
    </row>
    <row r="8" spans="1:8" ht="39.4" customHeight="1" x14ac:dyDescent="0.35">
      <c r="A8" s="37" t="s">
        <v>89</v>
      </c>
      <c r="B8" s="38"/>
      <c r="C8" s="38"/>
      <c r="D8" s="39"/>
      <c r="E8" s="40"/>
      <c r="F8" s="41"/>
      <c r="G8" s="49"/>
      <c r="H8" s="76"/>
    </row>
    <row r="9" spans="1:8" ht="39.4" customHeight="1" x14ac:dyDescent="0.35">
      <c r="A9" s="37" t="s">
        <v>90</v>
      </c>
      <c r="B9" s="38"/>
      <c r="C9" s="38"/>
      <c r="D9" s="39"/>
      <c r="E9" s="40"/>
      <c r="F9" s="41"/>
      <c r="G9" s="49"/>
      <c r="H9" s="75"/>
    </row>
    <row r="10" spans="1:8" ht="39.4" customHeight="1" x14ac:dyDescent="0.35">
      <c r="A10" s="37" t="s">
        <v>91</v>
      </c>
      <c r="B10" s="38"/>
      <c r="C10" s="38"/>
      <c r="D10" s="39"/>
      <c r="E10" s="40"/>
      <c r="F10" s="41"/>
      <c r="G10" s="49"/>
      <c r="H10" s="76"/>
    </row>
    <row r="11" spans="1:8" ht="39.4" customHeight="1" x14ac:dyDescent="0.35">
      <c r="A11" s="37" t="s">
        <v>92</v>
      </c>
      <c r="B11" s="38"/>
      <c r="C11" s="38"/>
      <c r="D11" s="39"/>
      <c r="E11" s="40"/>
      <c r="F11" s="41"/>
      <c r="G11" s="49"/>
      <c r="H11" s="83"/>
    </row>
    <row r="12" spans="1:8" ht="39.4" customHeight="1" x14ac:dyDescent="0.35">
      <c r="A12" s="42" t="s">
        <v>93</v>
      </c>
      <c r="B12" s="43"/>
      <c r="C12" s="43"/>
      <c r="D12" s="44"/>
      <c r="E12" s="45"/>
      <c r="F12" s="46"/>
      <c r="G12" s="50"/>
      <c r="H12" s="76"/>
    </row>
  </sheetData>
  <conditionalFormatting sqref="B2:B12">
    <cfRule type="cellIs" dxfId="219" priority="7" operator="equal">
      <formula>"Low"</formula>
    </cfRule>
    <cfRule type="cellIs" dxfId="218" priority="8" operator="equal">
      <formula>"Medium"</formula>
    </cfRule>
    <cfRule type="cellIs" dxfId="217" priority="9" operator="equal">
      <formula>"High"</formula>
    </cfRule>
  </conditionalFormatting>
  <conditionalFormatting sqref="C2:C12">
    <cfRule type="cellIs" dxfId="216" priority="4" operator="equal">
      <formula>"Low"</formula>
    </cfRule>
    <cfRule type="cellIs" dxfId="215" priority="5" operator="equal">
      <formula>"Medium"</formula>
    </cfRule>
    <cfRule type="cellIs" dxfId="214"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3EDA4A6-8A1F-4591-B019-19A03C0216FC}">
            <xm:f>Lists!$C$4</xm:f>
            <x14:dxf>
              <font>
                <color auto="1"/>
              </font>
              <fill>
                <patternFill>
                  <bgColor rgb="FFFF3300"/>
                </patternFill>
              </fill>
            </x14:dxf>
          </x14:cfRule>
          <x14:cfRule type="cellIs" priority="2" operator="equal" id="{54F145CF-3FAA-4F99-ABC2-D568DC2042B0}">
            <xm:f>Lists!$C$3</xm:f>
            <x14:dxf>
              <font>
                <color auto="1"/>
              </font>
              <fill>
                <patternFill>
                  <bgColor rgb="FFFFC000"/>
                </patternFill>
              </fill>
            </x14:dxf>
          </x14:cfRule>
          <x14:cfRule type="cellIs" priority="3" operator="equal" id="{32FB9AC5-5ACF-424D-B588-6EFF9D0AE21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3051-B7C2-4F37-A6F1-4EBA903975DF}">
  <dimension ref="A1:H12"/>
  <sheetViews>
    <sheetView workbookViewId="0">
      <selection activeCell="A4" sqref="A4"/>
    </sheetView>
  </sheetViews>
  <sheetFormatPr defaultColWidth="9" defaultRowHeight="39.4"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79.5" customHeight="1" x14ac:dyDescent="0.35">
      <c r="A1" s="32" t="s">
        <v>94</v>
      </c>
      <c r="B1" s="33" t="s">
        <v>0</v>
      </c>
      <c r="C1" s="33" t="s">
        <v>1</v>
      </c>
      <c r="D1" s="33" t="s">
        <v>2</v>
      </c>
      <c r="E1" s="33" t="s">
        <v>48</v>
      </c>
      <c r="F1" s="33" t="s">
        <v>49</v>
      </c>
      <c r="G1" s="47" t="s">
        <v>50</v>
      </c>
      <c r="H1" s="85" t="s">
        <v>51</v>
      </c>
    </row>
    <row r="2" spans="1:8" s="34" customFormat="1" ht="48.75" customHeight="1" x14ac:dyDescent="0.35">
      <c r="A2" s="35" t="s">
        <v>52</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95</v>
      </c>
      <c r="B3" s="38"/>
      <c r="C3" s="38"/>
      <c r="D3" s="39"/>
      <c r="E3" s="40"/>
      <c r="F3" s="41"/>
      <c r="G3" s="49"/>
      <c r="H3" s="75"/>
    </row>
    <row r="4" spans="1:8" ht="39.4" customHeight="1" x14ac:dyDescent="0.35">
      <c r="A4" s="37" t="s">
        <v>96</v>
      </c>
      <c r="B4" s="38"/>
      <c r="C4" s="38"/>
      <c r="D4" s="39"/>
      <c r="E4" s="40"/>
      <c r="F4" s="41"/>
      <c r="G4" s="49"/>
      <c r="H4" s="76"/>
    </row>
    <row r="5" spans="1:8" ht="39.4" customHeight="1" x14ac:dyDescent="0.35">
      <c r="A5" s="37" t="s">
        <v>97</v>
      </c>
      <c r="B5" s="38"/>
      <c r="C5" s="38"/>
      <c r="D5" s="39"/>
      <c r="E5" s="40"/>
      <c r="F5" s="41"/>
      <c r="G5" s="49"/>
      <c r="H5" s="75"/>
    </row>
    <row r="6" spans="1:8" ht="39.4" customHeight="1" x14ac:dyDescent="0.35">
      <c r="A6" s="37" t="s">
        <v>98</v>
      </c>
      <c r="B6" s="38"/>
      <c r="C6" s="38"/>
      <c r="D6" s="39"/>
      <c r="E6" s="40"/>
      <c r="F6" s="41"/>
      <c r="G6" s="49"/>
      <c r="H6" s="76"/>
    </row>
    <row r="7" spans="1:8" ht="39.4" customHeight="1" x14ac:dyDescent="0.35">
      <c r="A7" s="37" t="s">
        <v>99</v>
      </c>
      <c r="B7" s="38"/>
      <c r="C7" s="38"/>
      <c r="D7" s="39"/>
      <c r="E7" s="40"/>
      <c r="F7" s="41"/>
      <c r="G7" s="49"/>
      <c r="H7" s="75"/>
    </row>
    <row r="8" spans="1:8" ht="39.4" customHeight="1" x14ac:dyDescent="0.35">
      <c r="A8" s="37" t="s">
        <v>100</v>
      </c>
      <c r="B8" s="38"/>
      <c r="C8" s="38"/>
      <c r="D8" s="39"/>
      <c r="E8" s="40"/>
      <c r="F8" s="41"/>
      <c r="G8" s="49"/>
      <c r="H8" s="76"/>
    </row>
    <row r="9" spans="1:8" ht="39.4" customHeight="1" x14ac:dyDescent="0.35">
      <c r="A9" s="37" t="s">
        <v>101</v>
      </c>
      <c r="B9" s="38"/>
      <c r="C9" s="38"/>
      <c r="D9" s="39"/>
      <c r="E9" s="40"/>
      <c r="F9" s="41"/>
      <c r="G9" s="49"/>
      <c r="H9" s="75"/>
    </row>
    <row r="10" spans="1:8" ht="39.4" customHeight="1" x14ac:dyDescent="0.35">
      <c r="A10" s="37" t="s">
        <v>102</v>
      </c>
      <c r="B10" s="38"/>
      <c r="C10" s="38"/>
      <c r="D10" s="39"/>
      <c r="E10" s="40"/>
      <c r="F10" s="41"/>
      <c r="G10" s="49"/>
      <c r="H10" s="76"/>
    </row>
    <row r="11" spans="1:8" ht="39.4" customHeight="1" x14ac:dyDescent="0.35">
      <c r="A11" s="37" t="s">
        <v>103</v>
      </c>
      <c r="B11" s="38"/>
      <c r="C11" s="38"/>
      <c r="D11" s="39"/>
      <c r="E11" s="40"/>
      <c r="F11" s="41"/>
      <c r="G11" s="49"/>
      <c r="H11" s="83"/>
    </row>
    <row r="12" spans="1:8" ht="39.4" customHeight="1" x14ac:dyDescent="0.35">
      <c r="A12" s="42" t="s">
        <v>104</v>
      </c>
      <c r="B12" s="43"/>
      <c r="C12" s="43"/>
      <c r="D12" s="44"/>
      <c r="E12" s="45"/>
      <c r="F12" s="46"/>
      <c r="G12" s="50"/>
      <c r="H12" s="76"/>
    </row>
  </sheetData>
  <conditionalFormatting sqref="B2:B12">
    <cfRule type="cellIs" dxfId="197" priority="7" operator="equal">
      <formula>"Low"</formula>
    </cfRule>
    <cfRule type="cellIs" dxfId="196" priority="8" operator="equal">
      <formula>"Medium"</formula>
    </cfRule>
    <cfRule type="cellIs" dxfId="195" priority="9" operator="equal">
      <formula>"High"</formula>
    </cfRule>
  </conditionalFormatting>
  <conditionalFormatting sqref="C2:C12">
    <cfRule type="cellIs" dxfId="194" priority="4" operator="equal">
      <formula>"Low"</formula>
    </cfRule>
    <cfRule type="cellIs" dxfId="193" priority="5" operator="equal">
      <formula>"Medium"</formula>
    </cfRule>
    <cfRule type="cellIs" dxfId="192"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DFBE0796-5C8B-4B2A-A1E6-D91EF7BC20DF}">
            <xm:f>Lists!$C$4</xm:f>
            <x14:dxf>
              <font>
                <color auto="1"/>
              </font>
              <fill>
                <patternFill>
                  <bgColor rgb="FFFF3300"/>
                </patternFill>
              </fill>
            </x14:dxf>
          </x14:cfRule>
          <x14:cfRule type="cellIs" priority="2" operator="equal" id="{A05F9D3C-28EE-4D21-997E-CD5EB3C4A68D}">
            <xm:f>Lists!$C$3</xm:f>
            <x14:dxf>
              <font>
                <color auto="1"/>
              </font>
              <fill>
                <patternFill>
                  <bgColor rgb="FFFFC000"/>
                </patternFill>
              </fill>
            </x14:dxf>
          </x14:cfRule>
          <x14:cfRule type="cellIs" priority="3" operator="equal" id="{98FFF73A-EECC-47CE-AAF2-8C97741A0B4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D0B2E1-5AC8-4FCE-9E8B-EC8EF6257C33}">
          <x14:formula1>
            <xm:f>Lists!$A$2:$A$4</xm:f>
          </x14:formula1>
          <xm:sqref>B2:B50</xm:sqref>
        </x14:dataValidation>
        <x14:dataValidation type="list" allowBlank="1" showInputMessage="1" showErrorMessage="1" xr:uid="{E80BEFEF-2577-4DA5-BBC0-1744F58552A6}">
          <x14:formula1>
            <xm:f>Lists!$B$2:$B$4</xm:f>
          </x14:formula1>
          <xm:sqref>C2:C50</xm:sqref>
        </x14:dataValidation>
        <x14:dataValidation type="list" allowBlank="1" showInputMessage="1" showErrorMessage="1" xr:uid="{80D8BB53-C2EB-4103-824E-6B4B2575CB02}">
          <x14:formula1>
            <xm:f>Lists!$C$2:$C$4</xm:f>
          </x14:formula1>
          <xm:sqref>D3:D50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271C-2F06-41D7-A66D-7EA654F26981}">
  <dimension ref="A1:H50"/>
  <sheetViews>
    <sheetView workbookViewId="0">
      <selection activeCell="A9" sqref="A9"/>
    </sheetView>
  </sheetViews>
  <sheetFormatPr defaultColWidth="9" defaultRowHeight="18"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64.5" customHeight="1" x14ac:dyDescent="0.35">
      <c r="A1" s="32" t="s">
        <v>39</v>
      </c>
      <c r="B1" s="33" t="s">
        <v>0</v>
      </c>
      <c r="C1" s="33" t="s">
        <v>1</v>
      </c>
      <c r="D1" s="33" t="s">
        <v>2</v>
      </c>
      <c r="E1" s="33" t="s">
        <v>48</v>
      </c>
      <c r="F1" s="33" t="s">
        <v>49</v>
      </c>
      <c r="G1" s="47" t="s">
        <v>50</v>
      </c>
      <c r="H1" s="85" t="s">
        <v>51</v>
      </c>
    </row>
    <row r="2" spans="1:8" s="34" customFormat="1" ht="39.4" customHeight="1" x14ac:dyDescent="0.35">
      <c r="A2" s="35" t="s">
        <v>52</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105</v>
      </c>
      <c r="B3" s="38"/>
      <c r="C3" s="38"/>
      <c r="D3" s="39"/>
      <c r="E3" s="40"/>
      <c r="F3" s="41"/>
      <c r="G3" s="49"/>
      <c r="H3" s="75"/>
    </row>
    <row r="4" spans="1:8" ht="39.4" customHeight="1" x14ac:dyDescent="0.35">
      <c r="A4" s="37" t="s">
        <v>106</v>
      </c>
      <c r="B4" s="38"/>
      <c r="C4" s="38"/>
      <c r="D4" s="39"/>
      <c r="E4" s="40"/>
      <c r="F4" s="41"/>
      <c r="G4" s="49"/>
      <c r="H4" s="76"/>
    </row>
    <row r="5" spans="1:8" ht="39.4" customHeight="1" x14ac:dyDescent="0.35">
      <c r="A5" s="37" t="s">
        <v>107</v>
      </c>
      <c r="B5" s="38"/>
      <c r="C5" s="38"/>
      <c r="D5" s="39"/>
      <c r="E5" s="40"/>
      <c r="F5" s="41"/>
      <c r="G5" s="49"/>
      <c r="H5" s="75"/>
    </row>
    <row r="6" spans="1:8" ht="39.4" customHeight="1" x14ac:dyDescent="0.35">
      <c r="A6" s="37" t="s">
        <v>108</v>
      </c>
      <c r="B6" s="38"/>
      <c r="C6" s="38"/>
      <c r="D6" s="39"/>
      <c r="E6" s="40"/>
      <c r="F6" s="41"/>
      <c r="G6" s="49"/>
      <c r="H6" s="76"/>
    </row>
    <row r="7" spans="1:8" ht="39.4" customHeight="1" x14ac:dyDescent="0.35">
      <c r="A7" s="37" t="s">
        <v>109</v>
      </c>
      <c r="B7" s="38"/>
      <c r="C7" s="38"/>
      <c r="D7" s="39"/>
      <c r="E7" s="40"/>
      <c r="F7" s="41"/>
      <c r="G7" s="49"/>
      <c r="H7" s="75"/>
    </row>
    <row r="8" spans="1:8" ht="39.4" customHeight="1" x14ac:dyDescent="0.35">
      <c r="A8" s="37" t="s">
        <v>110</v>
      </c>
      <c r="B8" s="38"/>
      <c r="C8" s="38"/>
      <c r="D8" s="39"/>
      <c r="E8" s="40"/>
      <c r="F8" s="41"/>
      <c r="G8" s="49"/>
      <c r="H8" s="76"/>
    </row>
    <row r="9" spans="1:8" ht="39.4" customHeight="1" x14ac:dyDescent="0.35">
      <c r="A9" s="37" t="s">
        <v>111</v>
      </c>
      <c r="B9" s="38"/>
      <c r="C9" s="38"/>
      <c r="D9" s="39"/>
      <c r="E9" s="40"/>
      <c r="F9" s="41"/>
      <c r="G9" s="49"/>
      <c r="H9" s="75"/>
    </row>
    <row r="10" spans="1:8" ht="39.4" customHeight="1" x14ac:dyDescent="0.35">
      <c r="A10" s="37" t="s">
        <v>112</v>
      </c>
      <c r="B10" s="38"/>
      <c r="C10" s="38"/>
      <c r="D10" s="39"/>
      <c r="E10" s="40"/>
      <c r="F10" s="41"/>
      <c r="G10" s="49"/>
      <c r="H10" s="76"/>
    </row>
    <row r="11" spans="1:8" ht="39.4" customHeight="1" x14ac:dyDescent="0.35">
      <c r="A11" s="37" t="s">
        <v>113</v>
      </c>
      <c r="B11" s="38"/>
      <c r="C11" s="38"/>
      <c r="D11" s="39"/>
      <c r="E11" s="40"/>
      <c r="F11" s="41"/>
      <c r="G11" s="49"/>
      <c r="H11" s="83"/>
    </row>
    <row r="12" spans="1:8" ht="39.4" customHeight="1" x14ac:dyDescent="0.35">
      <c r="A12" s="42" t="s">
        <v>114</v>
      </c>
      <c r="B12" s="43"/>
      <c r="C12" s="43"/>
      <c r="D12" s="44"/>
      <c r="E12" s="45"/>
      <c r="F12" s="46"/>
      <c r="G12" s="50"/>
      <c r="H12" s="76"/>
    </row>
    <row r="13" spans="1:8" ht="39" customHeight="1" x14ac:dyDescent="0.35"/>
    <row r="14" spans="1:8" ht="39" customHeight="1" x14ac:dyDescent="0.35"/>
    <row r="15" spans="1:8" ht="39" customHeight="1" x14ac:dyDescent="0.35"/>
    <row r="16" spans="1:8" ht="39" customHeight="1" x14ac:dyDescent="0.35"/>
    <row r="17" ht="39" customHeight="1" x14ac:dyDescent="0.35"/>
    <row r="18" ht="39" customHeight="1" x14ac:dyDescent="0.35"/>
    <row r="19" ht="39" customHeight="1" x14ac:dyDescent="0.35"/>
    <row r="20" ht="39" customHeight="1" x14ac:dyDescent="0.35"/>
    <row r="21" ht="39" customHeight="1" x14ac:dyDescent="0.35"/>
    <row r="22" ht="39" customHeight="1" x14ac:dyDescent="0.35"/>
    <row r="23" ht="39" customHeight="1" x14ac:dyDescent="0.35"/>
    <row r="24" ht="39" customHeight="1" x14ac:dyDescent="0.35"/>
    <row r="25" ht="39" customHeight="1" x14ac:dyDescent="0.35"/>
    <row r="26" ht="39" customHeight="1" x14ac:dyDescent="0.35"/>
    <row r="27" ht="39" customHeight="1" x14ac:dyDescent="0.35"/>
    <row r="28" ht="39" customHeight="1" x14ac:dyDescent="0.35"/>
    <row r="29" ht="39" customHeight="1" x14ac:dyDescent="0.35"/>
    <row r="30" ht="39" customHeight="1" x14ac:dyDescent="0.35"/>
    <row r="31" ht="39" customHeight="1" x14ac:dyDescent="0.35"/>
    <row r="32"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sheetData>
  <conditionalFormatting sqref="B2:B12">
    <cfRule type="cellIs" dxfId="175" priority="7" operator="equal">
      <formula>"Low"</formula>
    </cfRule>
    <cfRule type="cellIs" dxfId="174" priority="8" operator="equal">
      <formula>"Medium"</formula>
    </cfRule>
    <cfRule type="cellIs" dxfId="173" priority="9" operator="equal">
      <formula>"High"</formula>
    </cfRule>
  </conditionalFormatting>
  <conditionalFormatting sqref="C2:C12">
    <cfRule type="cellIs" dxfId="172" priority="4" operator="equal">
      <formula>"Low"</formula>
    </cfRule>
    <cfRule type="cellIs" dxfId="171" priority="5" operator="equal">
      <formula>"Medium"</formula>
    </cfRule>
    <cfRule type="cellIs" dxfId="170"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4A62FC0-772F-47EA-9923-75347DE7223C}">
            <xm:f>Lists!$C$4</xm:f>
            <x14:dxf>
              <font>
                <color auto="1"/>
              </font>
              <fill>
                <patternFill>
                  <bgColor rgb="FFFF3300"/>
                </patternFill>
              </fill>
            </x14:dxf>
          </x14:cfRule>
          <x14:cfRule type="cellIs" priority="2" operator="equal" id="{FD36358F-F280-4222-9DFA-83DA38B7F876}">
            <xm:f>Lists!$C$3</xm:f>
            <x14:dxf>
              <font>
                <color auto="1"/>
              </font>
              <fill>
                <patternFill>
                  <bgColor rgb="FFFFC000"/>
                </patternFill>
              </fill>
            </x14:dxf>
          </x14:cfRule>
          <x14:cfRule type="cellIs" priority="3" operator="equal" id="{10914058-26A8-4BC8-9EF5-25A1D66666D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DC9DBA8-AFF3-4ED0-A407-4AD1F18C3F1F}">
          <x14:formula1>
            <xm:f>Lists!$C$2:$C$4</xm:f>
          </x14:formula1>
          <xm:sqref>D3:D50</xm:sqref>
        </x14:dataValidation>
        <x14:dataValidation type="list" allowBlank="1" showInputMessage="1" showErrorMessage="1" xr:uid="{0BAE0523-E410-4D40-A6AA-62AFB11A0778}">
          <x14:formula1>
            <xm:f>Lists!$B$2:$B$4</xm:f>
          </x14:formula1>
          <xm:sqref>C2:C50</xm:sqref>
        </x14:dataValidation>
        <x14:dataValidation type="list" allowBlank="1" showInputMessage="1" showErrorMessage="1" xr:uid="{B3242812-3886-40EE-80ED-B551F360D183}">
          <x14:formula1>
            <xm:f>Lists!$A$2:$A$4</xm:f>
          </x14:formula1>
          <xm:sqref>B2:B50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F91F6360BDD04F89F0DFDA44A8C8B9" ma:contentTypeVersion="15" ma:contentTypeDescription="Create a new document." ma:contentTypeScope="" ma:versionID="c01f6fefd990999970112cba98d4fbf5">
  <xsd:schema xmlns:xsd="http://www.w3.org/2001/XMLSchema" xmlns:xs="http://www.w3.org/2001/XMLSchema" xmlns:p="http://schemas.microsoft.com/office/2006/metadata/properties" xmlns:ns2="b48eabcc-ad5b-4292-878e-4febbc50835d" xmlns:ns3="aa90963d-48b8-42e8-a064-e2f251e3c647" targetNamespace="http://schemas.microsoft.com/office/2006/metadata/properties" ma:root="true" ma:fieldsID="87c8bac66d05395fede018ef8f9ed9dd" ns2:_="" ns3:_="">
    <xsd:import namespace="b48eabcc-ad5b-4292-878e-4febbc50835d"/>
    <xsd:import namespace="aa90963d-48b8-42e8-a064-e2f251e3c64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Approved_x0020_By" minOccurs="0"/>
                <xsd:element ref="ns2:MediaServiceOCR" minOccurs="0"/>
                <xsd:element ref="ns2:MediaServiceAutoKeyPoints" minOccurs="0"/>
                <xsd:element ref="ns2:MediaServiceKeyPoints" minOccurs="0"/>
                <xsd:element ref="ns2:MediaLengthInSeconds" minOccurs="0"/>
                <xsd:element ref="ns2:Fin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abcc-ad5b-4292-878e-4febbc508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Approved_x0020_By" ma:index="16" nillable="true" ma:displayName="Approved" ma:default="NO" ma:format="Dropdown" ma:internalName="Approved_x0020_By">
      <xsd:simpleType>
        <xsd:restriction base="dms:Choice">
          <xsd:enumeration value="YES"/>
          <xsd:enumeration value="NO"/>
          <xsd:enumeration value="Enter Choice #3"/>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Final" ma:index="21" nillable="true" ma:displayName="Final" ma:default="1" ma:format="Dropdown" ma:internalName="Final">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a90963d-48b8-42e8-a064-e2f251e3c64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pproved_x0020_By xmlns="b48eabcc-ad5b-4292-878e-4febbc50835d">NO</Approved_x0020_By>
    <Final xmlns="b48eabcc-ad5b-4292-878e-4febbc50835d">true</Fina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36CFB9-85D0-400B-94E3-AFFC1F2A51E1}"/>
</file>

<file path=customXml/itemProps2.xml><?xml version="1.0" encoding="utf-8"?>
<ds:datastoreItem xmlns:ds="http://schemas.openxmlformats.org/officeDocument/2006/customXml" ds:itemID="{6C8132EC-A62E-4FF7-8A79-BBEBE0CA9869}">
  <ds:schemaRefs>
    <ds:schemaRef ds:uri="http://purl.org/dc/elements/1.1/"/>
    <ds:schemaRef ds:uri="http://schemas.microsoft.com/office/2006/documentManagement/types"/>
    <ds:schemaRef ds:uri="http://purl.org/dc/terms/"/>
    <ds:schemaRef ds:uri="http://schemas.microsoft.com/office/2006/metadata/properties"/>
    <ds:schemaRef ds:uri="b48eabcc-ad5b-4292-878e-4febbc50835d"/>
    <ds:schemaRef ds:uri="http://purl.org/dc/dcmitype/"/>
    <ds:schemaRef ds:uri="http://schemas.microsoft.com/office/infopath/2007/PartnerControls"/>
    <ds:schemaRef ds:uri="http://schemas.openxmlformats.org/package/2006/metadata/core-properties"/>
    <ds:schemaRef ds:uri="aa90963d-48b8-42e8-a064-e2f251e3c647"/>
    <ds:schemaRef ds:uri="http://www.w3.org/XML/1998/namespace"/>
  </ds:schemaRefs>
</ds:datastoreItem>
</file>

<file path=customXml/itemProps3.xml><?xml version="1.0" encoding="utf-8"?>
<ds:datastoreItem xmlns:ds="http://schemas.openxmlformats.org/officeDocument/2006/customXml" ds:itemID="{393611BE-0CD4-457D-8F73-C9A4823B60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Lists</vt:lpstr>
      <vt:lpstr>Instructions</vt:lpstr>
      <vt:lpstr>Dashboard</vt:lpstr>
      <vt:lpstr>Criteria 1</vt:lpstr>
      <vt:lpstr>Criteria 2</vt:lpstr>
      <vt:lpstr>Criteria 3</vt:lpstr>
      <vt:lpstr>Criteria 4</vt:lpstr>
      <vt:lpstr>Criteria 5</vt:lpstr>
      <vt:lpstr>Criteria 6</vt:lpstr>
      <vt:lpstr>Criteria 7</vt:lpstr>
      <vt:lpstr>Criteria 8</vt:lpstr>
      <vt:lpstr>Criteria 9</vt:lpstr>
      <vt:lpstr>Criteria 10</vt:lpstr>
      <vt:lpstr>Criteria 11</vt:lpstr>
      <vt:lpstr>Criteria 12</vt:lpstr>
      <vt:lpstr>Criteria 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Tristan Evans</cp:lastModifiedBy>
  <cp:revision/>
  <dcterms:created xsi:type="dcterms:W3CDTF">2021-03-11T12:11:45Z</dcterms:created>
  <dcterms:modified xsi:type="dcterms:W3CDTF">2021-09-10T12:31:43Z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0x0101002BF91F6360BDD04F89F0DFDA44A8C8B9</vt:lpwstr>
  </property>
</Properties>
</file>