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xl/drawings/drawing6.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cfoauk.sharepoint.com/sites/Programm/Shared Documents/Fire Standards Board/Implementation/"/>
    </mc:Choice>
  </mc:AlternateContent>
  <xr:revisionPtr revIDLastSave="24" documentId="13_ncr:1_{4848687A-7470-4A60-B158-53D876800B29}" xr6:coauthVersionLast="47" xr6:coauthVersionMax="47" xr10:uidLastSave="{219FE9A7-C411-40F0-81AC-6BA99792B8C4}"/>
  <bookViews>
    <workbookView xWindow="-110" yWindow="-110" windowWidth="19420" windowHeight="12420" tabRatio="683" firstSheet="1" activeTab="2" xr2:uid="{FE4A2CF9-AE39-4085-B55D-B7C160E4415C}"/>
  </bookViews>
  <sheets>
    <sheet name="Lists" sheetId="6" state="hidden" r:id="rId1"/>
    <sheet name="Instructions" sheetId="24" r:id="rId2"/>
    <sheet name="Dashboard" sheetId="1" r:id="rId3"/>
    <sheet name="Criteria 1" sheetId="2" r:id="rId4"/>
    <sheet name="Criteria 2" sheetId="7" r:id="rId5"/>
    <sheet name="Criteria 3" sheetId="8" r:id="rId6"/>
    <sheet name="Criteria 4" sheetId="9" r:id="rId7"/>
    <sheet name="Criteria 5" sheetId="10" r:id="rId8"/>
    <sheet name="Criteria 6" sheetId="11" r:id="rId9"/>
    <sheet name="Criteria 7" sheetId="12" r:id="rId10"/>
    <sheet name="Criteria 8" sheetId="13" r:id="rId11"/>
    <sheet name="Criteria 9" sheetId="1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 l="1"/>
  <c r="J17" i="1"/>
  <c r="I17" i="1"/>
  <c r="K19" i="1"/>
  <c r="J19" i="1"/>
  <c r="I19" i="1"/>
  <c r="H19" i="1"/>
  <c r="G19" i="1"/>
  <c r="F19" i="1"/>
  <c r="E19" i="1"/>
  <c r="D19" i="1"/>
  <c r="C19" i="1"/>
  <c r="K18" i="1"/>
  <c r="J18" i="1"/>
  <c r="I18" i="1"/>
  <c r="H18" i="1"/>
  <c r="G18" i="1"/>
  <c r="F18" i="1"/>
  <c r="E18" i="1"/>
  <c r="D18" i="1"/>
  <c r="C18" i="1"/>
  <c r="H17" i="1"/>
  <c r="G17" i="1"/>
  <c r="F17" i="1"/>
  <c r="E17" i="1"/>
  <c r="D17" i="1"/>
  <c r="C17" i="1"/>
  <c r="K16" i="1"/>
  <c r="J16" i="1"/>
  <c r="I16" i="1"/>
  <c r="H16" i="1"/>
  <c r="G16" i="1"/>
  <c r="F16" i="1"/>
  <c r="E16" i="1"/>
  <c r="D16" i="1"/>
  <c r="C16" i="1"/>
  <c r="K15" i="1"/>
  <c r="J15" i="1"/>
  <c r="I15" i="1"/>
  <c r="H15" i="1"/>
  <c r="G15" i="1"/>
  <c r="F15" i="1"/>
  <c r="E15" i="1"/>
  <c r="D15" i="1"/>
  <c r="C15" i="1"/>
  <c r="K14" i="1"/>
  <c r="J14" i="1"/>
  <c r="I14" i="1"/>
  <c r="H14" i="1"/>
  <c r="G14" i="1"/>
  <c r="F14" i="1"/>
  <c r="E14" i="1"/>
  <c r="D14" i="1"/>
  <c r="C14" i="1"/>
  <c r="K13" i="1"/>
  <c r="J13" i="1"/>
  <c r="I13" i="1"/>
  <c r="H13" i="1"/>
  <c r="G13" i="1"/>
  <c r="F13" i="1"/>
  <c r="E13" i="1"/>
  <c r="D13" i="1"/>
  <c r="C13" i="1"/>
  <c r="K12" i="1"/>
  <c r="J12" i="1"/>
  <c r="I12" i="1"/>
  <c r="H12" i="1"/>
  <c r="G12" i="1"/>
  <c r="F12" i="1"/>
  <c r="E12" i="1"/>
  <c r="D12" i="1"/>
  <c r="C12" i="1"/>
  <c r="K11" i="1"/>
  <c r="J11" i="1"/>
  <c r="I11" i="1"/>
  <c r="H11" i="1"/>
  <c r="G11" i="1"/>
  <c r="F11" i="1"/>
  <c r="E11" i="1"/>
  <c r="D11" i="1"/>
  <c r="C11" i="1"/>
  <c r="D2" i="14"/>
  <c r="D2" i="13"/>
  <c r="D2" i="12"/>
  <c r="D2" i="11"/>
  <c r="D2" i="10"/>
  <c r="D2" i="9"/>
  <c r="D2" i="8"/>
  <c r="D2" i="7"/>
  <c r="D2" i="2"/>
  <c r="H20" i="1" l="1"/>
  <c r="G20" i="1"/>
  <c r="F20" i="1"/>
  <c r="E20" i="1"/>
  <c r="D20" i="1"/>
  <c r="C20" i="1"/>
  <c r="L8" i="6"/>
  <c r="K8" i="6"/>
  <c r="J8" i="6"/>
  <c r="I8" i="6"/>
  <c r="F8" i="6"/>
  <c r="D8" i="6"/>
  <c r="E12" i="6" l="1"/>
  <c r="E11" i="6"/>
  <c r="E10" i="6"/>
  <c r="K20" i="1"/>
  <c r="I20" i="1"/>
  <c r="J20" i="1"/>
  <c r="H8" i="6"/>
  <c r="G8" i="6"/>
  <c r="E8" i="6"/>
</calcChain>
</file>

<file path=xl/sharedStrings.xml><?xml version="1.0" encoding="utf-8"?>
<sst xmlns="http://schemas.openxmlformats.org/spreadsheetml/2006/main" count="227" uniqueCount="138">
  <si>
    <t>Priority</t>
  </si>
  <si>
    <t>Impact</t>
  </si>
  <si>
    <t>Compliance</t>
  </si>
  <si>
    <t>High</t>
  </si>
  <si>
    <t>Fully Compliant</t>
  </si>
  <si>
    <t>Medium</t>
  </si>
  <si>
    <t>Partially Compliant</t>
  </si>
  <si>
    <t>Low</t>
  </si>
  <si>
    <t>Non Compliant</t>
  </si>
  <si>
    <t>Criteria 1</t>
  </si>
  <si>
    <t>Criteria 2</t>
  </si>
  <si>
    <t>Criteria 3</t>
  </si>
  <si>
    <t>Criteria 4</t>
  </si>
  <si>
    <t>Criteria 5</t>
  </si>
  <si>
    <t>Criteria 6</t>
  </si>
  <si>
    <t>Criteria 7</t>
  </si>
  <si>
    <t>Criteria 8</t>
  </si>
  <si>
    <t>Criteria 9</t>
  </si>
  <si>
    <t>Partial Compliant</t>
  </si>
  <si>
    <t>Non compliant</t>
  </si>
  <si>
    <t>Please fill in the contact details below:</t>
  </si>
  <si>
    <t>Overall Compliance with Standard</t>
  </si>
  <si>
    <t>Fire and Rescue Service</t>
  </si>
  <si>
    <t>Contact Name</t>
  </si>
  <si>
    <t>Contact Email Address</t>
  </si>
  <si>
    <t>Contact Phone Number</t>
  </si>
  <si>
    <t>Criteria</t>
  </si>
  <si>
    <t>Description</t>
  </si>
  <si>
    <t>Partically Compliant</t>
  </si>
  <si>
    <t>Chart</t>
  </si>
  <si>
    <t>Comply with legislative duties to monitor, maintain and improve the health, safety, and wellbeing of its employees</t>
  </si>
  <si>
    <t>Recognise learning as a strategic level responsibility to embed learning into its management structures and processes and by appointing a responsible person for operational learning who:
a. is responsible for ensuring that actions to support learning are implemented
b. manages information received from the wider sector and determines what further action should be taken
c. determines what information their service shares with the fire and rescue service or the wider sector, if appropriate
d. makes clear how their service will engage with national level learning arrangements through an identified single point of contact</t>
  </si>
  <si>
    <t>Have a process in place to act on National Operational Learning Action Notes and Information Notes</t>
  </si>
  <si>
    <t>Have processes in place for capturing learning:
a. at incidents
b. post-incident 
c. as a result of training exercises undertaken both internally and multi-agency / cross border
d. as a result of near miss or accident investigations that may be relevant to operational response
e. from any other sources</t>
  </si>
  <si>
    <t>Evaluate learning to identify, assess and implement improvements</t>
  </si>
  <si>
    <t>Evidence that learning is evaluated and that improvements have been adopted and embedded</t>
  </si>
  <si>
    <t>Be able to demonstrate established mechanisms for sharing learning via any combination of the following:
a. internally
b. with neighbouring services and other responder agencies
c.using the National Operational Learning system
d. using the JESIP Joint Organisational Learning system</t>
  </si>
  <si>
    <t>Apply three fundamental approaches to managing operational learning:
a. use National Operational Guidance as the common framework to identify the areas of operational activity where change may be required
b. use a consistent approach to analyse and objectively compare what has happened against the control measures contained in National Operational Guidance which provide good practice
c.  maintain an open reporting culture, even when details of learning are sensitive; concentrating as National Operational Learning does, on the ‘how’ and ‘why’ of the learning and not the “who”</t>
  </si>
  <si>
    <t>Reference the NFCC National Operational Learning: Good practice guide for fire and rescue services in policies, procedures, tailored guidance and training</t>
  </si>
  <si>
    <t>Total</t>
  </si>
  <si>
    <t>Work assigned to</t>
  </si>
  <si>
    <t>Projected date for completion</t>
  </si>
  <si>
    <t>Description of work needing to be done</t>
  </si>
  <si>
    <t>Evidence of Compliance</t>
  </si>
  <si>
    <t>Is FRS fully compliant with this Criteria?</t>
  </si>
  <si>
    <t>Task 1/1</t>
  </si>
  <si>
    <t>Task 1/2</t>
  </si>
  <si>
    <t>Task 1/3</t>
  </si>
  <si>
    <t>Task 1/4</t>
  </si>
  <si>
    <t>Task 1/5</t>
  </si>
  <si>
    <t>Task 1/6</t>
  </si>
  <si>
    <t>Task 1/7</t>
  </si>
  <si>
    <t>Task 1/8</t>
  </si>
  <si>
    <t>Task 1/9</t>
  </si>
  <si>
    <t>Task 1/10</t>
  </si>
  <si>
    <t>Task 1/11</t>
  </si>
  <si>
    <t xml:space="preserve">
a. is responsible for ensuring that actions to support learning are </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</si>
  <si>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</si>
  <si>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</si>
  <si>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</si>
  <si>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</si>
  <si>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</si>
  <si>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</si>
  <si>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</si>
  <si>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</si>
  <si>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</si>
  <si>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</si>
  <si>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</si>
  <si>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</si>
  <si>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</si>
  <si>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</si>
  <si>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</si>
  <si>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</si>
  <si>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</si>
  <si>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</si>
  <si>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</si>
  <si>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</si>
  <si>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Column1</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</si>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</sst>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s>
  <fills count="16">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cellStyleXfs>
  <cellXfs count="107">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Fill="1" applyBorder="1" applyAlignment="1">
      <alignment horizontal="left" vertical="center"/>
    </xf>
    <xf numFmtId="0" fontId="6" fillId="10" borderId="11" xfId="0" applyFont="1" applyFill="1" applyBorder="1" applyAlignment="1">
      <alignment horizontal="left" vertical="center"/>
    </xf>
    <xf numFmtId="0" fontId="0" fillId="0" borderId="0" xfId="0" applyBorder="1" applyAlignment="1">
      <alignment horizontal="left" vertical="center"/>
    </xf>
    <xf numFmtId="0" fontId="0" fillId="0" borderId="0" xfId="0" applyBorder="1"/>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pplyProtection="1">
      <alignment horizontal="center" vertical="center"/>
    </xf>
    <xf numFmtId="0" fontId="3" fillId="13" borderId="1" xfId="0" applyFont="1" applyFill="1" applyBorder="1" applyAlignment="1" applyProtection="1">
      <alignment horizontal="center" vertical="center" wrapText="1"/>
    </xf>
    <xf numFmtId="0" fontId="3" fillId="13" borderId="1" xfId="0" applyFont="1" applyFill="1" applyBorder="1" applyAlignment="1" applyProtection="1">
      <alignment vertical="center"/>
    </xf>
    <xf numFmtId="14" fontId="3" fillId="13" borderId="1" xfId="0" applyNumberFormat="1" applyFont="1" applyFill="1" applyBorder="1" applyAlignment="1" applyProtection="1">
      <alignment horizontal="center" vertical="center"/>
    </xf>
    <xf numFmtId="0" fontId="3" fillId="8" borderId="1"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8" borderId="4" xfId="0" applyFont="1" applyFill="1" applyBorder="1" applyAlignment="1" applyProtection="1">
      <alignment horizontal="left" vertical="center" wrapText="1"/>
    </xf>
    <xf numFmtId="0" fontId="3" fillId="8" borderId="5" xfId="0" applyFont="1" applyFill="1" applyBorder="1" applyAlignment="1" applyProtection="1">
      <alignment horizontal="center" vertical="center" wrapText="1"/>
    </xf>
    <xf numFmtId="0" fontId="1" fillId="0" borderId="0" xfId="0" applyFont="1" applyAlignment="1" applyProtection="1">
      <alignment horizontal="left" vertical="center" wrapText="1"/>
    </xf>
    <xf numFmtId="0" fontId="3" fillId="12" borderId="2" xfId="0" applyFont="1" applyFill="1" applyBorder="1" applyAlignment="1" applyProtection="1">
      <alignment vertical="center"/>
    </xf>
    <xf numFmtId="0" fontId="0" fillId="0" borderId="0" xfId="0" applyAlignment="1" applyProtection="1">
      <alignment vertical="center"/>
    </xf>
    <xf numFmtId="0" fontId="0" fillId="0" borderId="2" xfId="0" applyBorder="1" applyAlignment="1" applyProtection="1">
      <alignment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vertical="center"/>
    </xf>
    <xf numFmtId="14" fontId="0" fillId="0" borderId="1" xfId="0" applyNumberFormat="1" applyBorder="1" applyAlignment="1" applyProtection="1">
      <alignment horizontal="center" vertical="center"/>
    </xf>
    <xf numFmtId="0" fontId="0" fillId="0" borderId="7" xfId="0" applyBorder="1" applyAlignment="1" applyProtection="1">
      <alignment vertical="center"/>
    </xf>
    <xf numFmtId="0" fontId="0" fillId="0" borderId="8" xfId="0" applyBorder="1" applyAlignment="1" applyProtection="1">
      <alignment horizontal="center" vertical="center"/>
    </xf>
    <xf numFmtId="0" fontId="0" fillId="0" borderId="8" xfId="0" applyBorder="1" applyAlignment="1" applyProtection="1">
      <alignment horizontal="center" vertical="center" wrapText="1"/>
    </xf>
    <xf numFmtId="0" fontId="0" fillId="0" borderId="8" xfId="0" applyBorder="1" applyAlignment="1" applyProtection="1">
      <alignment vertical="center"/>
    </xf>
    <xf numFmtId="14" fontId="0" fillId="0" borderId="8" xfId="0" applyNumberFormat="1" applyBorder="1" applyAlignment="1" applyProtection="1">
      <alignment horizontal="center" vertical="center"/>
    </xf>
    <xf numFmtId="0" fontId="3" fillId="8" borderId="6" xfId="0" applyFont="1" applyFill="1" applyBorder="1" applyAlignment="1" applyProtection="1">
      <alignment horizontal="center" vertical="center" wrapText="1"/>
    </xf>
    <xf numFmtId="0" fontId="3" fillId="13" borderId="3" xfId="0" applyFont="1" applyFill="1" applyBorder="1" applyAlignment="1" applyProtection="1">
      <alignment vertical="center"/>
    </xf>
    <xf numFmtId="0" fontId="0" fillId="0" borderId="3" xfId="0" applyBorder="1" applyAlignment="1" applyProtection="1">
      <alignment vertical="center"/>
    </xf>
    <xf numFmtId="0" fontId="0" fillId="0" borderId="9" xfId="0" applyBorder="1" applyAlignment="1" applyProtection="1">
      <alignment vertical="center"/>
    </xf>
    <xf numFmtId="0" fontId="3" fillId="8" borderId="0" xfId="0" applyFont="1" applyFill="1" applyBorder="1" applyAlignment="1" applyProtection="1">
      <alignment vertical="center" wrapText="1"/>
    </xf>
    <xf numFmtId="0" fontId="3" fillId="8" borderId="13" xfId="0" applyFont="1" applyFill="1" applyBorder="1" applyAlignment="1" applyProtection="1">
      <alignment horizontal="center" vertical="center"/>
    </xf>
    <xf numFmtId="0" fontId="3" fillId="8" borderId="13" xfId="0" applyFont="1" applyFill="1" applyBorder="1" applyAlignment="1" applyProtection="1">
      <alignment horizontal="center" vertical="center" wrapText="1"/>
    </xf>
    <xf numFmtId="14" fontId="3" fillId="8" borderId="13" xfId="0" applyNumberFormat="1" applyFont="1" applyFill="1" applyBorder="1" applyAlignment="1" applyProtection="1">
      <alignment horizontal="center" vertical="center"/>
    </xf>
    <xf numFmtId="0" fontId="0" fillId="14" borderId="9" xfId="0" applyFont="1" applyFill="1" applyBorder="1" applyAlignment="1" applyProtection="1">
      <alignment horizontal="center" vertical="center"/>
    </xf>
    <xf numFmtId="0" fontId="0" fillId="14" borderId="9" xfId="0" applyFont="1" applyFill="1" applyBorder="1" applyAlignment="1" applyProtection="1">
      <alignment horizontal="center" vertical="center" wrapText="1"/>
    </xf>
    <xf numFmtId="0" fontId="0" fillId="14" borderId="9" xfId="0" applyFont="1" applyFill="1" applyBorder="1" applyAlignment="1" applyProtection="1">
      <alignment vertical="center"/>
    </xf>
    <xf numFmtId="14" fontId="0" fillId="14" borderId="9" xfId="0" applyNumberFormat="1" applyFont="1" applyFill="1" applyBorder="1" applyAlignment="1" applyProtection="1">
      <alignment horizontal="center" vertical="center"/>
    </xf>
    <xf numFmtId="0" fontId="0" fillId="0" borderId="12" xfId="0" applyFont="1" applyBorder="1" applyAlignment="1" applyProtection="1">
      <alignment vertical="center"/>
    </xf>
    <xf numFmtId="0" fontId="0" fillId="0" borderId="9" xfId="0" applyFont="1" applyBorder="1" applyAlignment="1" applyProtection="1">
      <alignment horizontal="center" vertical="center"/>
    </xf>
    <xf numFmtId="0" fontId="0" fillId="0" borderId="9" xfId="0" applyFont="1" applyBorder="1" applyAlignment="1" applyProtection="1">
      <alignment horizontal="center" vertical="center" wrapText="1"/>
    </xf>
    <xf numFmtId="0" fontId="0" fillId="0" borderId="9" xfId="0" applyFont="1" applyBorder="1" applyAlignment="1" applyProtection="1">
      <alignment vertical="center"/>
    </xf>
    <xf numFmtId="14" fontId="0" fillId="0" borderId="9" xfId="0" applyNumberFormat="1" applyFont="1" applyBorder="1" applyAlignment="1" applyProtection="1">
      <alignment horizontal="center" vertical="center"/>
    </xf>
    <xf numFmtId="0" fontId="0" fillId="11" borderId="12" xfId="0" applyFont="1" applyFill="1" applyBorder="1" applyAlignment="1" applyProtection="1">
      <alignment vertical="center"/>
    </xf>
    <xf numFmtId="0" fontId="0" fillId="11" borderId="9" xfId="0" applyFont="1" applyFill="1" applyBorder="1" applyAlignment="1" applyProtection="1">
      <alignment horizontal="center" vertical="center"/>
    </xf>
    <xf numFmtId="0" fontId="0" fillId="11" borderId="9" xfId="0" applyFont="1" applyFill="1" applyBorder="1" applyAlignment="1" applyProtection="1">
      <alignment horizontal="center" vertical="center" wrapText="1"/>
    </xf>
    <xf numFmtId="0" fontId="0" fillId="11" borderId="9" xfId="0" applyFont="1" applyFill="1" applyBorder="1" applyAlignment="1" applyProtection="1">
      <alignment vertical="center"/>
    </xf>
    <xf numFmtId="14" fontId="0" fillId="11" borderId="9" xfId="0" applyNumberFormat="1" applyFont="1" applyFill="1" applyBorder="1" applyAlignment="1" applyProtection="1">
      <alignment horizontal="center" vertical="center"/>
    </xf>
    <xf numFmtId="0" fontId="0" fillId="0" borderId="0" xfId="0" applyAlignment="1" applyProtection="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1" fillId="2"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0" fillId="0" borderId="1" xfId="0" applyFont="1" applyBorder="1" applyAlignment="1" applyProtection="1">
      <alignment vertical="center"/>
    </xf>
    <xf numFmtId="0" fontId="0" fillId="11" borderId="1" xfId="0" applyFont="1" applyFill="1" applyBorder="1" applyAlignment="1" applyProtection="1">
      <alignment vertical="center"/>
    </xf>
    <xf numFmtId="0" fontId="3" fillId="8" borderId="1" xfId="0" applyFont="1" applyFill="1" applyBorder="1" applyAlignment="1">
      <alignment horizontal="center" vertical="center" wrapText="1"/>
    </xf>
    <xf numFmtId="0" fontId="3" fillId="13" borderId="1" xfId="0" applyFont="1" applyFill="1" applyBorder="1" applyAlignment="1">
      <alignment vertical="center"/>
    </xf>
    <xf numFmtId="0" fontId="0" fillId="0" borderId="1" xfId="0" applyFont="1" applyBorder="1" applyAlignment="1">
      <alignment vertical="center"/>
    </xf>
    <xf numFmtId="0" fontId="0" fillId="11" borderId="1" xfId="0" applyFont="1" applyFill="1" applyBorder="1" applyAlignment="1">
      <alignment vertical="center"/>
    </xf>
    <xf numFmtId="0" fontId="0" fillId="0" borderId="0" xfId="0" applyFont="1" applyBorder="1" applyAlignment="1">
      <alignment vertical="center"/>
    </xf>
    <xf numFmtId="0" fontId="0" fillId="0" borderId="8" xfId="0" applyFont="1" applyBorder="1" applyAlignment="1">
      <alignment vertical="center"/>
    </xf>
    <xf numFmtId="0" fontId="0" fillId="0" borderId="8" xfId="0" applyFont="1" applyBorder="1" applyAlignment="1" applyProtection="1">
      <alignment vertical="center"/>
    </xf>
    <xf numFmtId="0" fontId="3" fillId="8" borderId="22" xfId="0" applyFont="1" applyFill="1" applyBorder="1" applyAlignment="1" applyProtection="1">
      <alignment horizontal="center" vertical="center"/>
    </xf>
    <xf numFmtId="0" fontId="3" fillId="8" borderId="23" xfId="0" applyFont="1" applyFill="1" applyBorder="1" applyAlignment="1" applyProtection="1">
      <alignment horizontal="center" vertical="center" wrapText="1"/>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26" xfId="0" applyFont="1" applyFill="1" applyBorder="1" applyAlignment="1">
      <alignment vertical="center"/>
    </xf>
    <xf numFmtId="0" fontId="0" fillId="0" borderId="1" xfId="0" applyBorder="1" applyAlignment="1">
      <alignment horizontal="left" vertical="top" wrapText="1"/>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7" fillId="2" borderId="11" xfId="0" applyFont="1" applyFill="1" applyBorder="1" applyAlignment="1" applyProtection="1">
      <alignment horizontal="left" vertical="center"/>
      <protection locked="0"/>
    </xf>
    <xf numFmtId="0" fontId="5" fillId="9" borderId="11" xfId="0" applyFont="1" applyFill="1" applyBorder="1" applyAlignment="1">
      <alignment horizontal="center" vertical="center"/>
    </xf>
  </cellXfs>
  <cellStyles count="1">
    <cellStyle name="Normal" xfId="0" builtinId="0"/>
  </cellStyles>
  <dxfs count="204">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9" formatCode="dd/mm/yyyy"/>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indexed="64"/>
        </top>
        <bottom/>
        <vertical/>
        <horizontal/>
      </border>
      <protection locked="1" hidden="0"/>
    </dxf>
    <dxf>
      <border outline="0">
        <left style="thin">
          <color indexed="64"/>
        </left>
        <right style="thin">
          <color indexed="64"/>
        </right>
        <top style="thin">
          <color indexed="64"/>
        </top>
        <bottom style="thin">
          <color indexed="64"/>
        </bottom>
      </border>
    </dxf>
    <dxf>
      <protection locked="1" hidden="0"/>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s>
  <tableStyles count="0" defaultTableStyle="TableStyleMedium2" defaultPivotStyle="PivotStyleLight16"/>
  <colors>
    <mruColors>
      <color rgb="FFFFCCFF"/>
      <color rgb="FFFF3300"/>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Dashboard!$I$11:$K$11</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Fully Compliant</c:v>
                </c:pt>
                <c:pt idx="1">
                  <c:v>Partial Compliant</c:v>
                </c:pt>
                <c:pt idx="2">
                  <c:v>Non compliant</c:v>
                </c:pt>
              </c:strCache>
            </c:strRef>
          </c:cat>
          <c:val>
            <c:numRef>
              <c:f>Lists!$E$10:$E$12</c:f>
              <c:numCache>
                <c:formatCode>General</c:formatCode>
                <c:ptCount val="3"/>
                <c:pt idx="0">
                  <c:v>9</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Dashboard!$I$13:$K$13</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Dashboard!$I$12:$K$12</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390525</xdr:colOff>
      <xdr:row>63</xdr:row>
      <xdr:rowOff>9526</xdr:rowOff>
    </xdr:to>
    <xdr:sp macro="" textlink="">
      <xdr:nvSpPr>
        <xdr:cNvPr id="3" name="TextBox 2">
          <a:extLst>
            <a:ext uri="{FF2B5EF4-FFF2-40B4-BE49-F238E27FC236}">
              <a16:creationId xmlns:a16="http://schemas.microsoft.com/office/drawing/2014/main" id="{ADFEB6E7-9D2F-40BF-A506-AA9ED223C70C}"/>
            </a:ext>
          </a:extLst>
        </xdr:cNvPr>
        <xdr:cNvSpPr txBox="1"/>
      </xdr:nvSpPr>
      <xdr:spPr>
        <a:xfrm>
          <a:off x="0" y="0"/>
          <a:ext cx="11363325" cy="11410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200" b="1"/>
            <a:t>I</a:t>
          </a:r>
          <a:r>
            <a:rPr lang="en-GB" sz="1200" b="1">
              <a:solidFill>
                <a:schemeClr val="dk1"/>
              </a:solidFill>
              <a:effectLst/>
              <a:latin typeface="+mn-lt"/>
              <a:ea typeface="+mn-ea"/>
              <a:cs typeface="+mn-cs"/>
            </a:rPr>
            <a:t>ntroduction</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This spreadsheet has been created to assist Fire and Rescue Services when planning the implementation of this Fire Standard. It provides a facility to record actions that have been taken, or need to be taken, to move toward achieving the Fire Standard. When first completed, it will provide a benchmark from which progress over time can be measured.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spreadsheet is intended to be used to assist services with their planning and implementation, but it will also provide useful evidence for HMICFRS inspections. It is a tool that is intended to assist services and they are therefore free to make any changes they wish to aid their planning and implementation of this Standard.</a:t>
          </a:r>
        </a:p>
        <a:p>
          <a:r>
            <a:rPr lang="en-GB" sz="1200">
              <a:solidFill>
                <a:schemeClr val="dk1"/>
              </a:solidFill>
              <a:effectLst/>
              <a:latin typeface="+mn-lt"/>
              <a:ea typeface="+mn-ea"/>
              <a:cs typeface="+mn-cs"/>
            </a:rPr>
            <a:t>Services can create time-stamped versions of this spreadsheet which will help them to show progress being made with individual action points over time.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Dashboard provides a pictorial overview of the level of compliance and may support services with strategic level reporting. </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Instructions for Use</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spreadsheet has been set-up to record actions for each Criteria listed in the 'To Achieve this Fire Standard' section of the Fire Standard.</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Dashboard</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1. The Dashboard sheet has been locked (protected) to prevent accidental changes being made to formula. Only cells C4 to C7 allow data to be entered on the Dashboard, without unprotecting the sheet. Competent users can unprotect the sheet and make changes as required. The password to unlock the sheet is: FireStandards.</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2. The Dashboard provides a summary view of the state of compliance against the standard. If versions are recorded over time, they will illustrate the progress being made. Early versions are likely to show high levels of non-compliance, with much work to be done. But later versions should show more tasks complete, with fewer outstanding. The doughnut graphs should change from Red, to Amber to Green over time.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3. The most significant graph on the Dashboard is the 'Overall Compliance' graph at the top. It provides an 'at a glance' overview of the state of compliance with the standard. It provides a summary of data in cell D2 on each criteria tab. For senior managers, this single graph provides the simplest indication of the state of play.</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Criteria Tabs</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1. Move to the Tab for Criteria 1.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2. In column A, you will need to define each task/action that needs to be completed to achieve compliance with the criteria. The template provides for up to 10 actions/tasks to be added, but further rows can be added to the table as required (down to row 50, after which some formulas on the Dashboard will stop working).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3. In Column A, overtype 'Task 1/1' with your defined task/action. Even work that has already been completed can be recorded here to show the extent of the work that was carried out.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4. In Column B, set the Priority for the action. Select high, medium or low from the drop-down list. You may decide that some tasks will be a higher priority than others, and this information will allow you to plan work to address high priority matters first. Lower priority matters can be addressed later. These priorities will be subjective and will be for you and your service to agree upon.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5. In Column C, record the Impact that the task/action will have on compliance. Select high, medium or low from the drop-down list. To progress an action plan in a timely manner, services may choose to address tasks likely to have the greatest impact first, although this information must also be considered in conjunction with the Priority (Column B).</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6. In Column D, the level of compliance for each task should be recorded in the drop-down list:</a:t>
          </a:r>
        </a:p>
        <a:p>
          <a:endParaRPr lang="en-GB" sz="1200">
            <a:solidFill>
              <a:schemeClr val="dk1"/>
            </a:solidFill>
            <a:effectLst/>
            <a:latin typeface="+mn-lt"/>
            <a:ea typeface="+mn-ea"/>
            <a:cs typeface="+mn-cs"/>
          </a:endParaRPr>
        </a:p>
        <a:p>
          <a:pPr lvl="1"/>
          <a:r>
            <a:rPr lang="en-GB" sz="1200">
              <a:solidFill>
                <a:schemeClr val="dk1"/>
              </a:solidFill>
              <a:effectLst/>
              <a:latin typeface="+mn-lt"/>
              <a:ea typeface="+mn-ea"/>
              <a:cs typeface="+mn-cs"/>
            </a:rPr>
            <a:t>a. If the task requires new work and no progress has yet been made, then the task should be recorded as ‘Non-Compliant’;</a:t>
          </a:r>
        </a:p>
        <a:p>
          <a:pPr lvl="1"/>
          <a:r>
            <a:rPr lang="en-GB" sz="1200">
              <a:solidFill>
                <a:schemeClr val="dk1"/>
              </a:solidFill>
              <a:effectLst/>
              <a:latin typeface="+mn-lt"/>
              <a:ea typeface="+mn-ea"/>
              <a:cs typeface="+mn-cs"/>
            </a:rPr>
            <a:t>b. If some work has been completed but the task is incomplete, then the task should be recorded as ‘Partially Compliant’; and </a:t>
          </a:r>
        </a:p>
        <a:p>
          <a:pPr lvl="1"/>
          <a:r>
            <a:rPr lang="en-GB" sz="1200">
              <a:solidFill>
                <a:schemeClr val="dk1"/>
              </a:solidFill>
              <a:effectLst/>
              <a:latin typeface="+mn-lt"/>
              <a:ea typeface="+mn-ea"/>
              <a:cs typeface="+mn-cs"/>
            </a:rPr>
            <a:t>c. If all work is complete, the task should be recorded as ‘Fully Compliant’.</a:t>
          </a:r>
        </a:p>
        <a:p>
          <a:pPr lvl="1"/>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7. The cell in D2 will automatically update to reflect the lowest level of compliance that exists in the task below. This information is then used to populate the 'Overall Compliance' graph at the top of the Dashboard.</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8. Repeat the process for each Criteria tab.</a:t>
          </a:r>
        </a:p>
        <a:p>
          <a:endParaRPr lang="en-GB" sz="1200">
            <a:solidFill>
              <a:schemeClr val="dk1"/>
            </a:solidFill>
            <a:effectLst/>
            <a:latin typeface="+mn-lt"/>
            <a:ea typeface="+mn-ea"/>
            <a:cs typeface="+mn-cs"/>
          </a:endParaRPr>
        </a:p>
        <a:p>
          <a:r>
            <a:rPr lang="en-GB" sz="1200" b="1">
              <a:solidFill>
                <a:schemeClr val="dk1"/>
              </a:solidFill>
              <a:effectLst/>
              <a:latin typeface="+mn-lt"/>
              <a:ea typeface="+mn-ea"/>
              <a:cs typeface="+mn-cs"/>
            </a:rPr>
            <a:t>Hidden Lists Tab</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There is one hidden tab on the spreadsheet which can be revealed, if necessary, by 'Unhiding' (right click on the tabs). It contains the data used in drop-down lists and is also used to collate some data used for graphs.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information on this sheet should not need to be altered, which is why the tab is hidden from view.</a:t>
          </a: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48658</xdr:colOff>
      <xdr:row>10</xdr:row>
      <xdr:rowOff>104568</xdr:rowOff>
    </xdr:from>
    <xdr:to>
      <xdr:col>11</xdr:col>
      <xdr:colOff>609391</xdr:colOff>
      <xdr:row>10</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12</xdr:row>
      <xdr:rowOff>129409</xdr:rowOff>
    </xdr:from>
    <xdr:to>
      <xdr:col>12</xdr:col>
      <xdr:colOff>2251</xdr:colOff>
      <xdr:row>12</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13</xdr:row>
      <xdr:rowOff>56731</xdr:rowOff>
    </xdr:from>
    <xdr:to>
      <xdr:col>12</xdr:col>
      <xdr:colOff>3512</xdr:colOff>
      <xdr:row>13</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14</xdr:row>
      <xdr:rowOff>99804</xdr:rowOff>
    </xdr:from>
    <xdr:to>
      <xdr:col>11</xdr:col>
      <xdr:colOff>608121</xdr:colOff>
      <xdr:row>14</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15</xdr:row>
      <xdr:rowOff>154266</xdr:rowOff>
    </xdr:from>
    <xdr:to>
      <xdr:col>12</xdr:col>
      <xdr:colOff>5770</xdr:colOff>
      <xdr:row>15</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16</xdr:row>
      <xdr:rowOff>73712</xdr:rowOff>
    </xdr:from>
    <xdr:to>
      <xdr:col>12</xdr:col>
      <xdr:colOff>2251</xdr:colOff>
      <xdr:row>16</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46795</xdr:colOff>
      <xdr:row>17</xdr:row>
      <xdr:rowOff>123825</xdr:rowOff>
    </xdr:from>
    <xdr:to>
      <xdr:col>11</xdr:col>
      <xdr:colOff>591557</xdr:colOff>
      <xdr:row>17</xdr:row>
      <xdr:rowOff>663825</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55077</xdr:colOff>
      <xdr:row>18</xdr:row>
      <xdr:rowOff>108087</xdr:rowOff>
    </xdr:from>
    <xdr:to>
      <xdr:col>11</xdr:col>
      <xdr:colOff>590315</xdr:colOff>
      <xdr:row>18</xdr:row>
      <xdr:rowOff>648087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58598</xdr:colOff>
      <xdr:row>11</xdr:row>
      <xdr:rowOff>101046</xdr:rowOff>
    </xdr:from>
    <xdr:to>
      <xdr:col>11</xdr:col>
      <xdr:colOff>598598</xdr:colOff>
      <xdr:row>11</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46795</xdr:colOff>
      <xdr:row>19</xdr:row>
      <xdr:rowOff>112847</xdr:rowOff>
    </xdr:from>
    <xdr:to>
      <xdr:col>11</xdr:col>
      <xdr:colOff>582033</xdr:colOff>
      <xdr:row>19</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123825</xdr:colOff>
      <xdr:row>0</xdr:row>
      <xdr:rowOff>171450</xdr:rowOff>
    </xdr:from>
    <xdr:to>
      <xdr:col>8</xdr:col>
      <xdr:colOff>390525</xdr:colOff>
      <xdr:row>0</xdr:row>
      <xdr:rowOff>895350</xdr:rowOff>
    </xdr:to>
    <xdr:sp macro="" textlink="">
      <xdr:nvSpPr>
        <xdr:cNvPr id="3" name="TextBox 2">
          <a:extLst>
            <a:ext uri="{FF2B5EF4-FFF2-40B4-BE49-F238E27FC236}">
              <a16:creationId xmlns:a16="http://schemas.microsoft.com/office/drawing/2014/main" id="{97F6DB0D-C171-482A-A716-43752FA2EC47}"/>
            </a:ext>
            <a:ext uri="{147F2762-F138-4A5C-976F-8EAC2B608ADB}">
              <a16:predDERef xmlns:a16="http://schemas.microsoft.com/office/drawing/2014/main" pred="{2FA05C35-A469-41CF-B571-C27C789A2ADA}"/>
            </a:ext>
          </a:extLst>
        </xdr:cNvPr>
        <xdr:cNvSpPr txBox="1"/>
      </xdr:nvSpPr>
      <xdr:spPr>
        <a:xfrm>
          <a:off x="4295775" y="171450"/>
          <a:ext cx="375285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baseline="0"/>
            <a:t>OPERATIONAL LEARNING FIRE STANDARD</a:t>
          </a:r>
        </a:p>
        <a:p>
          <a:pPr algn="ctr"/>
          <a:r>
            <a:rPr lang="en-GB" sz="1600" b="1" baseline="0"/>
            <a:t>IMPLEMENTATION TOOL</a:t>
          </a:r>
          <a:endParaRPr lang="en-GB" sz="1600" b="1"/>
        </a:p>
      </xdr:txBody>
    </xdr:sp>
    <xdr:clientData/>
  </xdr:twoCellAnchor>
  <xdr:twoCellAnchor>
    <xdr:from>
      <xdr:col>7</xdr:col>
      <xdr:colOff>33129</xdr:colOff>
      <xdr:row>3</xdr:row>
      <xdr:rowOff>121960</xdr:rowOff>
    </xdr:from>
    <xdr:to>
      <xdr:col>12</xdr:col>
      <xdr:colOff>112436</xdr:colOff>
      <xdr:row>6</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xdr:col>
      <xdr:colOff>0</xdr:colOff>
      <xdr:row>0</xdr:row>
      <xdr:rowOff>0</xdr:rowOff>
    </xdr:from>
    <xdr:to>
      <xdr:col>1</xdr:col>
      <xdr:colOff>1828800</xdr:colOff>
      <xdr:row>1</xdr:row>
      <xdr:rowOff>50816</xdr:rowOff>
    </xdr:to>
    <xdr:pic>
      <xdr:nvPicPr>
        <xdr:cNvPr id="16" name="Picture 15">
          <a:extLst>
            <a:ext uri="{FF2B5EF4-FFF2-40B4-BE49-F238E27FC236}">
              <a16:creationId xmlns:a16="http://schemas.microsoft.com/office/drawing/2014/main" id="{9B323B1B-4C1A-40A7-844B-E1FDC4BE11F8}"/>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2"/>
        <a:stretch>
          <a:fillRect/>
        </a:stretch>
      </xdr:blipFill>
      <xdr:spPr>
        <a:xfrm>
          <a:off x="600075" y="0"/>
          <a:ext cx="1828800" cy="974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4619624</xdr:colOff>
      <xdr:row>0</xdr:row>
      <xdr:rowOff>1952625</xdr:rowOff>
    </xdr:to>
    <xdr:sp macro="" textlink="">
      <xdr:nvSpPr>
        <xdr:cNvPr id="2" name="TextBox 1">
          <a:extLst>
            <a:ext uri="{FF2B5EF4-FFF2-40B4-BE49-F238E27FC236}">
              <a16:creationId xmlns:a16="http://schemas.microsoft.com/office/drawing/2014/main" id="{0B731831-4BD3-4EE4-8560-08DB917A8DF9}"/>
            </a:ext>
          </a:extLst>
        </xdr:cNvPr>
        <xdr:cNvSpPr txBox="1"/>
      </xdr:nvSpPr>
      <xdr:spPr>
        <a:xfrm>
          <a:off x="0" y="28575"/>
          <a:ext cx="4619624" cy="192405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Recognise learning as a strategic level responsibility to embed learning into its management structures and processes and by appointing a responsible person for operational learning who:</a:t>
          </a:r>
        </a:p>
        <a:p>
          <a:r>
            <a:rPr lang="en-GB" sz="1100" b="1"/>
            <a:t>a. is responsible for ensuring that actions to support learning are implemented</a:t>
          </a:r>
        </a:p>
        <a:p>
          <a:r>
            <a:rPr lang="en-GB" sz="1100" b="1"/>
            <a:t>b. manages information received from the wider sector and determines what further action should be taken</a:t>
          </a:r>
        </a:p>
        <a:p>
          <a:r>
            <a:rPr lang="en-GB" sz="1100" b="1"/>
            <a:t>c. determines what information their service shares with the fire and rescue service or the wider sector, if appropriate</a:t>
          </a:r>
        </a:p>
        <a:p>
          <a:r>
            <a:rPr lang="en-GB" sz="1100" b="1"/>
            <a:t>d. makes clear how their service will engage with national level learning arrangements through an identified single point of contact</a:t>
          </a:r>
        </a:p>
        <a:p>
          <a:endParaRPr lang="en-GB"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57150</xdr:rowOff>
    </xdr:from>
    <xdr:to>
      <xdr:col>0</xdr:col>
      <xdr:colOff>4124325</xdr:colOff>
      <xdr:row>0</xdr:row>
      <xdr:rowOff>1523999</xdr:rowOff>
    </xdr:to>
    <xdr:sp macro="" textlink="">
      <xdr:nvSpPr>
        <xdr:cNvPr id="2" name="TextBox 1">
          <a:extLst>
            <a:ext uri="{FF2B5EF4-FFF2-40B4-BE49-F238E27FC236}">
              <a16:creationId xmlns:a16="http://schemas.microsoft.com/office/drawing/2014/main" id="{29F758AC-CEDE-4D3A-8159-015D735345A5}"/>
            </a:ext>
          </a:extLst>
        </xdr:cNvPr>
        <xdr:cNvSpPr txBox="1"/>
      </xdr:nvSpPr>
      <xdr:spPr>
        <a:xfrm>
          <a:off x="0" y="57150"/>
          <a:ext cx="4124325" cy="1466849"/>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Have processes in place for capturing learning:</a:t>
          </a:r>
        </a:p>
        <a:p>
          <a:r>
            <a:rPr lang="en-GB" sz="1100" b="1"/>
            <a:t>a. at incidents</a:t>
          </a:r>
        </a:p>
        <a:p>
          <a:r>
            <a:rPr lang="en-GB" sz="1100" b="1"/>
            <a:t>b. post-incident </a:t>
          </a:r>
        </a:p>
        <a:p>
          <a:r>
            <a:rPr lang="en-GB" sz="1100" b="1"/>
            <a:t>c. as a result of training exercises undertaken both internally and multi-agency / cross border</a:t>
          </a:r>
        </a:p>
        <a:p>
          <a:r>
            <a:rPr lang="en-GB" sz="1100" b="1"/>
            <a:t>d. as a result of near miss or accident investigations that may be relevant to operational response</a:t>
          </a:r>
        </a:p>
        <a:p>
          <a:r>
            <a:rPr lang="en-GB" sz="1100" b="1"/>
            <a:t>e. from any other sources</a:t>
          </a:r>
        </a:p>
        <a:p>
          <a:endParaRPr lang="en-GB"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38101</xdr:rowOff>
    </xdr:from>
    <xdr:to>
      <xdr:col>0</xdr:col>
      <xdr:colOff>4533900</xdr:colOff>
      <xdr:row>0</xdr:row>
      <xdr:rowOff>1200151</xdr:rowOff>
    </xdr:to>
    <xdr:sp macro="" textlink="">
      <xdr:nvSpPr>
        <xdr:cNvPr id="2" name="TextBox 1">
          <a:extLst>
            <a:ext uri="{FF2B5EF4-FFF2-40B4-BE49-F238E27FC236}">
              <a16:creationId xmlns:a16="http://schemas.microsoft.com/office/drawing/2014/main" id="{09C67009-B906-43B5-9F9F-91C2C8315F42}"/>
            </a:ext>
          </a:extLst>
        </xdr:cNvPr>
        <xdr:cNvSpPr txBox="1"/>
      </xdr:nvSpPr>
      <xdr:spPr>
        <a:xfrm>
          <a:off x="0" y="38101"/>
          <a:ext cx="4533900" cy="116205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Be able to demonstrate established mechanisms for sharing learning via any combination of the following:</a:t>
          </a:r>
        </a:p>
        <a:p>
          <a:r>
            <a:rPr lang="en-GB" sz="1100" b="1"/>
            <a:t>a. internally</a:t>
          </a:r>
        </a:p>
        <a:p>
          <a:r>
            <a:rPr lang="en-GB" sz="1100" b="1"/>
            <a:t>b. with neighbouring services and other responder agencies</a:t>
          </a:r>
        </a:p>
        <a:p>
          <a:r>
            <a:rPr lang="en-GB" sz="1100" b="1"/>
            <a:t>c.using the National Operational Learning system</a:t>
          </a:r>
        </a:p>
        <a:p>
          <a:r>
            <a:rPr lang="en-GB" sz="1100" b="1"/>
            <a:t>d. using the JESIP Joint Organisational Learning system</a:t>
          </a:r>
        </a:p>
        <a:p>
          <a:endParaRPr lang="en-GB"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28576</xdr:rowOff>
    </xdr:from>
    <xdr:to>
      <xdr:col>0</xdr:col>
      <xdr:colOff>4940300</xdr:colOff>
      <xdr:row>0</xdr:row>
      <xdr:rowOff>1724026</xdr:rowOff>
    </xdr:to>
    <xdr:sp macro="" textlink="">
      <xdr:nvSpPr>
        <xdr:cNvPr id="2" name="TextBox 1">
          <a:extLst>
            <a:ext uri="{FF2B5EF4-FFF2-40B4-BE49-F238E27FC236}">
              <a16:creationId xmlns:a16="http://schemas.microsoft.com/office/drawing/2014/main" id="{F731B622-22E8-4061-A397-EB5A91554660}"/>
            </a:ext>
          </a:extLst>
        </xdr:cNvPr>
        <xdr:cNvSpPr txBox="1"/>
      </xdr:nvSpPr>
      <xdr:spPr>
        <a:xfrm>
          <a:off x="0" y="28576"/>
          <a:ext cx="4940300" cy="169545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Apply three fundamental approaches to managing operational learning:</a:t>
          </a:r>
        </a:p>
        <a:p>
          <a:r>
            <a:rPr lang="en-GB" sz="1100" b="1"/>
            <a:t>a. use National Operational Guidance as the common framework to identify the areas of operational activity where change may be required</a:t>
          </a:r>
        </a:p>
        <a:p>
          <a:r>
            <a:rPr lang="en-GB" sz="1100" b="1"/>
            <a:t>b. use a consistent approach to analyse and objectively compare what has happened against the control measures contained in National Operational Guidance which provide good practice</a:t>
          </a:r>
        </a:p>
        <a:p>
          <a:r>
            <a:rPr lang="en-GB" sz="1100" b="1"/>
            <a:t>c.  maintain an open reporting culture, even when details of learning are sensitive; concentrating as National Operational Learning does, on the ‘how’ and ‘why’ of the learning and not the “who”</a:t>
          </a:r>
        </a:p>
        <a:p>
          <a:endParaRPr lang="en-GB" sz="11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7DEB57-DF19-479D-BE7C-8B8285AE166F}" name="Table1" displayName="Table1" ref="A1:H13" totalsRowShown="0" headerRowDxfId="194" dataDxfId="192" headerRowBorderDxfId="193" tableBorderDxfId="191" totalsRowBorderDxfId="190">
  <tableColumns count="8">
    <tableColumn id="1" xr3:uid="{D6F7D6F8-E727-4E81-B3E7-5F643C5F63BD}" name="Comply with legislative duties to monitor, maintain and improve the health, safety, and wellbeing of its employees" dataDxfId="189"/>
    <tableColumn id="2" xr3:uid="{0D1441E6-D5DC-44E1-B017-C9AC07ABEFB6}" name="Priority" dataDxfId="188"/>
    <tableColumn id="3" xr3:uid="{711D3D35-E45F-4699-A8AB-CD5D7824C884}" name="Impact" dataDxfId="187"/>
    <tableColumn id="4" xr3:uid="{DB77F1FA-84F5-43D8-BAA3-10663E50A68B}" name="Compliance" dataDxfId="186">
      <calculatedColumnFormula>IF(COUNTIF(D3:D50,"Non Compliant")&gt;0,"Non Compliant",IF(COUNTIF(D3:D50,"Partially Compliant")&gt;0,"Partially Compliant","Fully Compliant"))</calculatedColumnFormula>
    </tableColumn>
    <tableColumn id="5" xr3:uid="{07B139BB-FB53-4675-82EE-60FAAD67DAC0}" name="Work assigned to" dataDxfId="185"/>
    <tableColumn id="6" xr3:uid="{6E20B333-2265-4245-BAC8-D7352FA772BE}" name="Projected date for completion" dataDxfId="184"/>
    <tableColumn id="7" xr3:uid="{E4672199-92C8-47C4-9B27-283E8CCCF8BD}" name="Description of work needing to be done" dataDxfId="183"/>
    <tableColumn id="8" xr3:uid="{59AAAE0C-969C-4105-8535-3E65C413EBA2}" name="Evidence of Compliance" dataDxfId="18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CC37FE-1CD9-431E-A10E-C103AAF088AE}" name="Table2" displayName="Table2" ref="A1:G12" totalsRowShown="0" headerRowDxfId="172" dataDxfId="170" headerRowBorderDxfId="171" tableBorderDxfId="169" totalsRowBorderDxfId="168">
  <autoFilter ref="A1:G12" xr:uid="{5A30A0DF-7076-4884-8122-D7A248085FB4}"/>
  <tableColumns count="7">
    <tableColumn id="1" xr3:uid="{CC71243E-5FD8-4265-A5E8-61AB93FAE605}" name="_x000a_a. is responsible for ensuring that actions to support learning are " dataDxfId="167"/>
    <tableColumn id="2" xr3:uid="{C569FC8F-3305-408D-A6B5-32FB31447DFA}" name="Priority" dataDxfId="166"/>
    <tableColumn id="3" xr3:uid="{C560D761-CD11-46ED-B34D-322A0F5A5486}" name="Impact" dataDxfId="165"/>
    <tableColumn id="4" xr3:uid="{1FD61E97-DFDF-41D8-9C0D-42461F747643}" name="Compliance" dataDxfId="164">
      <calculatedColumnFormula>IF(COUNTIF(D3:D50,"Non Compliant")&gt;0,"Non Compliant",IF(COUNTIF(D3:D50,"Partially Compliant")&gt;0,"Partially Compliant","Fully Compliant"))</calculatedColumnFormula>
    </tableColumn>
    <tableColumn id="5" xr3:uid="{CB0DC206-C95D-49AA-8331-9E1F6B58B161}" name="Work assigned to" dataDxfId="163"/>
    <tableColumn id="6" xr3:uid="{DE7AAE90-1CA9-442F-ACCA-1BB77E89A084}" name="Projected date for completion" dataDxfId="162"/>
    <tableColumn id="7" xr3:uid="{00236093-171D-476B-B9B3-7D057583008C}" name="Description of work needing to be done" dataDxfId="16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DC2799-09A5-4580-9A98-26719C912E7E}" name="Table3" displayName="Table3" ref="A1:H12" totalsRowShown="0" headerRowDxfId="142" dataDxfId="141" tableBorderDxfId="140">
  <tableColumns count="8">
    <tableColumn id="1" xr3:uid="{D24E95F5-5FC7-48F5-901E-71A6E7717326}" name="Have a process in place to act on National Operational Learning Action Notes and Information Notes" dataDxfId="139"/>
    <tableColumn id="2" xr3:uid="{37C2E8BE-99CF-41D6-B422-CD6B797FF304}" name="Priority" dataDxfId="138"/>
    <tableColumn id="3" xr3:uid="{89F11A9A-A7ED-4B06-B3B1-63FFE4D100DF}" name="Impact" dataDxfId="137"/>
    <tableColumn id="4" xr3:uid="{FD1641D6-E1C5-4633-86B0-EFB28287887C}" name="Compliance" dataDxfId="136">
      <calculatedColumnFormula>IF(COUNTIF(D3:D50,"Non Compliant")&gt;0,"Non Compliant",IF(COUNTIF(D3:D50,"Partially Compliant")&gt;0,"Partially Compliant","Fully Compliant"))</calculatedColumnFormula>
    </tableColumn>
    <tableColumn id="5" xr3:uid="{584A011F-D808-4E2D-813F-CE06397AD97D}" name="Work assigned to" dataDxfId="135"/>
    <tableColumn id="6" xr3:uid="{E0125C64-5D43-4750-A9BF-320A97BB2A88}" name="Projected date for completion" dataDxfId="134"/>
    <tableColumn id="7" xr3:uid="{F7E45963-6608-4EA7-AF15-FC3D4C328B3B}" name="Description of work needing to be done" dataDxfId="133"/>
    <tableColumn id="8" xr3:uid="{B83CB38B-639C-4B95-8C66-84437C26022E}" name="Evidence of Compliance" dataDxfId="132"/>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844166-F20A-4268-A5E4-6E29F9C1449A}" name="Table35" displayName="Table35" ref="A1:H12" totalsRowShown="0" headerRowDxfId="122" dataDxfId="120" headerRowBorderDxfId="121" tableBorderDxfId="119" totalsRowBorderDxfId="118">
  <autoFilter ref="A1:H12" xr:uid="{3CF12713-E1DC-4042-A595-A161AA9BAFD5}"/>
  <tableColumns count="8">
    <tableColumn id="1" xr3:uid="{4097D040-8181-40FE-8F4C-BB2A4A6D0B47}" name="Column1" dataDxfId="117"/>
    <tableColumn id="2" xr3:uid="{95E9F0E7-8742-4577-BAE2-A99DF2365F62}" name="Priority" dataDxfId="116"/>
    <tableColumn id="3" xr3:uid="{56C71826-1E47-4FB9-A98C-FDBBFA777A91}" name="Impact" dataDxfId="115"/>
    <tableColumn id="4" xr3:uid="{661CEB2A-4F8D-42E6-94D3-89A4A2625D99}" name="Compliance" dataDxfId="114">
      <calculatedColumnFormula>IF(COUNTIF(D3:D50,"Non Compliant")&gt;0,"Non Compliant",IF(COUNTIF(D3:D50,"Partially Compliant")&gt;0,"Partially Compliant","Fully Compliant"))</calculatedColumnFormula>
    </tableColumn>
    <tableColumn id="5" xr3:uid="{C48C0D03-C90A-4DF9-B9BB-350FBBCEF464}" name="Work assigned to" dataDxfId="113"/>
    <tableColumn id="6" xr3:uid="{8BAF97BC-6396-48DA-94D1-30A85AC1A838}" name="Projected date for completion" dataDxfId="112"/>
    <tableColumn id="7" xr3:uid="{B028F557-8B01-4364-A6DB-CB486213C76C}" name="Description of work needing to be done" dataDxfId="111"/>
    <tableColumn id="8" xr3:uid="{C9AF09B5-3F1F-408F-A0C4-053F8EDDF04F}" name="Evidence of Compliance" dataDxfId="1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6A7879-11E9-447E-BE29-AB30CFD75264}" name="Table356" displayName="Table356" ref="A1:H12" totalsRowShown="0" headerRowDxfId="100" dataDxfId="98" headerRowBorderDxfId="99" tableBorderDxfId="97" totalsRowBorderDxfId="96">
  <autoFilter ref="A1:H12" xr:uid="{3CF12713-E1DC-4042-A595-A161AA9BAFD5}"/>
  <tableColumns count="8">
    <tableColumn id="1" xr3:uid="{D218B91B-550B-4D35-A882-38701708192D}" name="Evaluate learning to identify, assess and implement improvements" dataDxfId="95"/>
    <tableColumn id="2" xr3:uid="{166D8C3B-79B1-4340-B2C4-EED243ADF177}" name="Priority" dataDxfId="94"/>
    <tableColumn id="3" xr3:uid="{21DBE1EA-083E-4AC1-81B7-6553E83D05F3}" name="Impact" dataDxfId="93"/>
    <tableColumn id="4" xr3:uid="{D6986B9E-027F-4D1D-8988-1EEFDA4F7BDD}" name="Compliance" dataDxfId="92">
      <calculatedColumnFormula>IF(COUNTIF(D3:D50,"Non Compliant")&gt;0,"Non Compliant",IF(COUNTIF(D3:D50,"Partially Compliant")&gt;0,"Partially Compliant","Fully Compliant"))</calculatedColumnFormula>
    </tableColumn>
    <tableColumn id="5" xr3:uid="{BBE8C6D4-5951-420F-8E6A-DFF1C597ECC8}" name="Work assigned to" dataDxfId="91"/>
    <tableColumn id="6" xr3:uid="{9957A2B3-CD88-4EA7-9191-B5CE60E66421}" name="Projected date for completion" dataDxfId="90"/>
    <tableColumn id="7" xr3:uid="{6ECA12D3-6F96-44EE-A042-33F062519FC3}" name="Description of work needing to be done" dataDxfId="89"/>
    <tableColumn id="8" xr3:uid="{888F4CC2-0AAC-4406-AF97-9A475C3F9FFF}" name="Evidence of Compliance" dataDxfId="8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FAB40A5-13AB-4732-ADE2-D6DAE3C38473}" name="Table3567" displayName="Table3567" ref="A1:H12" totalsRowShown="0" headerRowDxfId="78" dataDxfId="76" headerRowBorderDxfId="77" tableBorderDxfId="75" totalsRowBorderDxfId="74">
  <autoFilter ref="A1:H12" xr:uid="{3CF12713-E1DC-4042-A595-A161AA9BAFD5}"/>
  <tableColumns count="8">
    <tableColumn id="1" xr3:uid="{3A872D1F-A2A9-44CB-8E50-33958C765656}" name="Evidence that learning is evaluated and that improvements have been adopted and embedded" dataDxfId="73"/>
    <tableColumn id="2" xr3:uid="{BDE76DF8-B202-4CB5-8EF0-792DAA3BE78C}" name="Priority" dataDxfId="72"/>
    <tableColumn id="3" xr3:uid="{150D7184-FC04-426D-A17C-9026EDFDB86A}" name="Impact" dataDxfId="71"/>
    <tableColumn id="4" xr3:uid="{299C91EC-3524-4E7B-B1E1-D398D6CF4560}" name="Compliance" dataDxfId="70">
      <calculatedColumnFormula>IF(COUNTIF(D3:D50,"Non Compliant")&gt;0,"Non Compliant",IF(COUNTIF(D3:D50,"Partially Compliant")&gt;0,"Partially Compliant","Fully Compliant"))</calculatedColumnFormula>
    </tableColumn>
    <tableColumn id="5" xr3:uid="{FB037CB6-E0BE-4402-9B7A-2662756E3EED}" name="Work assigned to" dataDxfId="69"/>
    <tableColumn id="6" xr3:uid="{6BDBC66A-F628-4DC4-9237-B4968BBE0DBE}" name="Projected date for completion" dataDxfId="68"/>
    <tableColumn id="7" xr3:uid="{0886FBD4-98D3-4301-8DD5-7710F2B3739B}" name="Description of work needing to be done" dataDxfId="67"/>
    <tableColumn id="8" xr3:uid="{774C8EB9-D328-4C26-A61C-181189FE20B8}" name="Evidence of Compliance" dataDxfId="6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65CDD9F-52F6-419F-A818-B601BAC1D9C7}" name="Table35678" displayName="Table35678" ref="A1:H12" totalsRowShown="0" headerRowDxfId="56" dataDxfId="54" headerRowBorderDxfId="55" tableBorderDxfId="53" totalsRowBorderDxfId="52">
  <autoFilter ref="A1:H12" xr:uid="{3CF12713-E1DC-4042-A595-A161AA9BAFD5}"/>
  <tableColumns count="8">
    <tableColumn id="1" xr3:uid="{CFF3F8FB-F7A0-4522-964D-22641C1819E5}" name="Column1" dataDxfId="51"/>
    <tableColumn id="2" xr3:uid="{BA3D16EA-74B7-4614-A673-B3DE08B154F8}" name="Priority" dataDxfId="50"/>
    <tableColumn id="3" xr3:uid="{62728A32-AF84-4C70-8392-B3418DD8A8A0}" name="Impact" dataDxfId="49"/>
    <tableColumn id="4" xr3:uid="{79879EFD-CB0C-492C-B36A-AEFADF73BA53}" name="Compliance" dataDxfId="48">
      <calculatedColumnFormula>IF(COUNTIF(D3:D50,"Non Compliant")&gt;0,"Non Compliant",IF(COUNTIF(D3:D50,"Partially Compliant")&gt;0,"Partially Compliant","Fully Compliant"))</calculatedColumnFormula>
    </tableColumn>
    <tableColumn id="5" xr3:uid="{7840CCE3-523C-4655-B9AF-67A1F2AE9DC7}" name="Work assigned to" dataDxfId="47"/>
    <tableColumn id="6" xr3:uid="{8E2DD7FD-EF42-4319-9325-63A23055BB36}" name="Projected date for completion" dataDxfId="46"/>
    <tableColumn id="7" xr3:uid="{D7C28EB5-DD64-4ADA-BF6A-0C864EB061F4}" name="Description of work needing to be done" dataDxfId="45"/>
    <tableColumn id="8" xr3:uid="{790730B9-60F1-4090-B1A5-D24F4005C216}" name="Evidence of Compliance" dataDxfId="4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E080D31-62F8-4CB8-9C83-D6802E30E60A}" name="Table356789" displayName="Table356789" ref="A1:H12" totalsRowShown="0" headerRowDxfId="34" dataDxfId="32" headerRowBorderDxfId="33" tableBorderDxfId="31" totalsRowBorderDxfId="30">
  <autoFilter ref="A1:H12" xr:uid="{3CF12713-E1DC-4042-A595-A161AA9BAFD5}"/>
  <tableColumns count="8">
    <tableColumn id="1" xr3:uid="{E6B96B4F-17AD-4373-8919-F01DE883C874}" name="Column1" dataDxfId="29"/>
    <tableColumn id="2" xr3:uid="{387129E5-8910-4D75-9847-DC3097452C69}" name="Priority" dataDxfId="28"/>
    <tableColumn id="3" xr3:uid="{E9CCBFDB-E024-454A-92BA-700B84F312A6}" name="Impact" dataDxfId="27"/>
    <tableColumn id="4" xr3:uid="{436248BC-7BF3-4B9B-8102-3CDF11D3E380}" name="Compliance" dataDxfId="26">
      <calculatedColumnFormula>IF(COUNTIF(D3:D50,"Non Compliant")&gt;0,"Non Compliant",IF(COUNTIF(D3:D50,"Partially Compliant")&gt;0,"Partially Compliant","Fully Compliant"))</calculatedColumnFormula>
    </tableColumn>
    <tableColumn id="5" xr3:uid="{AF8791CB-14C0-4B18-83CE-9005DB722E79}" name="Work assigned to" dataDxfId="25"/>
    <tableColumn id="6" xr3:uid="{BB3255AF-AD00-42A3-9538-B18905477F17}" name="Projected date for completion" dataDxfId="24"/>
    <tableColumn id="7" xr3:uid="{502A6AD2-7C9F-49AB-8705-9B71E4A9D5B0}" name="Description of work needing to be done" dataDxfId="23"/>
    <tableColumn id="8" xr3:uid="{69F9EB2B-3E33-4098-9E4A-BF26137FC127}" name="Evidence of Compliance" dataDxfId="2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6AA0F11-54DE-491E-AAF9-8EDBC74E7B96}" name="Table35678910" displayName="Table35678910" ref="A1:H12" totalsRowShown="0" headerRowDxfId="12" dataDxfId="10" headerRowBorderDxfId="11" tableBorderDxfId="9" totalsRowBorderDxfId="8">
  <autoFilter ref="A1:H12" xr:uid="{3CF12713-E1DC-4042-A595-A161AA9BAFD5}"/>
  <tableColumns count="8">
    <tableColumn id="1" xr3:uid="{08AC25F6-8908-497A-8F87-B202493D77C4}" name="Reference the NFCC National Operational Learning: Good practice guide for fire and rescue services in policies, procedures, tailored guidance and training" dataDxfId="7"/>
    <tableColumn id="2" xr3:uid="{CFA2B752-B4DB-4373-8494-D2453FF24F6D}" name="Priority" dataDxfId="6"/>
    <tableColumn id="3" xr3:uid="{B4D5222A-DE19-4321-8A97-DB2BA479436D}" name="Impact" dataDxfId="5"/>
    <tableColumn id="4" xr3:uid="{7D5DDBCA-B38D-4E41-8D58-39C624998731}" name="Compliance" dataDxfId="4">
      <calculatedColumnFormula>IF(COUNTIF(D3:D50,"Non Compliant")&gt;0,"Non Compliant",IF(COUNTIF(D3:D50,"Partially Compliant")&gt;0,"Partially Compliant","Fully Compliant"))</calculatedColumnFormula>
    </tableColumn>
    <tableColumn id="5" xr3:uid="{29EA3BB8-27B6-4AF4-9E7D-1A431F928F22}" name="Work assigned to" dataDxfId="3"/>
    <tableColumn id="6" xr3:uid="{4500AF78-9D2C-46C6-9478-42F70B08FF7D}" name="Projected date for completion" dataDxfId="2"/>
    <tableColumn id="7" xr3:uid="{55BF8418-7F30-495F-97D1-73D82DE3BB5D}" name="Description of work needing to be done" dataDxfId="1"/>
    <tableColumn id="8" xr3:uid="{9BB72DA0-667B-47E4-9DF1-F2F72093F5AF}" name="Evidence of Complia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dimension ref="A1:L31"/>
  <sheetViews>
    <sheetView topLeftCell="D1" workbookViewId="0">
      <selection activeCell="Q15" sqref="Q15"/>
    </sheetView>
  </sheetViews>
  <sheetFormatPr defaultRowHeight="14.5" x14ac:dyDescent="0.35"/>
  <cols>
    <col min="1" max="1" width="11.81640625" customWidth="1"/>
    <col min="2" max="2" width="18" customWidth="1"/>
    <col min="3" max="3" width="21" customWidth="1"/>
    <col min="4" max="4" width="17.453125" customWidth="1"/>
    <col min="5" max="23" width="10" customWidth="1"/>
  </cols>
  <sheetData>
    <row r="1" spans="1:12" x14ac:dyDescent="0.35">
      <c r="A1" s="1" t="s">
        <v>0</v>
      </c>
      <c r="B1" s="1" t="s">
        <v>1</v>
      </c>
      <c r="C1" s="1" t="s">
        <v>2</v>
      </c>
    </row>
    <row r="2" spans="1:12" x14ac:dyDescent="0.35">
      <c r="A2" t="s">
        <v>3</v>
      </c>
      <c r="B2" t="s">
        <v>3</v>
      </c>
      <c r="C2" t="s">
        <v>4</v>
      </c>
    </row>
    <row r="3" spans="1:12" x14ac:dyDescent="0.35">
      <c r="A3" t="s">
        <v>5</v>
      </c>
      <c r="B3" t="s">
        <v>5</v>
      </c>
      <c r="C3" t="s">
        <v>6</v>
      </c>
    </row>
    <row r="4" spans="1:12" x14ac:dyDescent="0.35">
      <c r="A4" t="s">
        <v>7</v>
      </c>
      <c r="B4" t="s">
        <v>7</v>
      </c>
      <c r="C4" t="s">
        <v>8</v>
      </c>
    </row>
    <row r="7" spans="1:12" x14ac:dyDescent="0.35">
      <c r="D7" s="3" t="s">
        <v>9</v>
      </c>
      <c r="E7" s="3" t="s">
        <v>10</v>
      </c>
      <c r="F7" s="3" t="s">
        <v>11</v>
      </c>
      <c r="G7" s="3" t="s">
        <v>12</v>
      </c>
      <c r="H7" s="3" t="s">
        <v>13</v>
      </c>
      <c r="I7" s="3" t="s">
        <v>14</v>
      </c>
      <c r="J7" s="3" t="s">
        <v>15</v>
      </c>
      <c r="K7" s="3" t="s">
        <v>16</v>
      </c>
      <c r="L7" s="3" t="s">
        <v>17</v>
      </c>
    </row>
    <row r="8" spans="1:12" x14ac:dyDescent="0.35">
      <c r="D8" s="4">
        <f>IF('Criteria 1'!$D$2="Fully Compliant",1,IF('Criteria 1'!$D$2="Partially Compliant",2,IF('Criteria 1'!$D$2="Non Compliant",3,0)))</f>
        <v>1</v>
      </c>
      <c r="E8" s="4">
        <f>IF('Criteria 2'!$D$2="Fully Compliant",1,IF('Criteria 2'!$D$2="Partially Compliant",2,IF('Criteria 2'!$D$2="Non Compliant",3,0)))</f>
        <v>1</v>
      </c>
      <c r="F8" s="4">
        <f>IF('Criteria 3'!$D$2="Fully Compliant",1,IF('Criteria 3'!$D$2="Partially Compliant",2,IF('Criteria 3'!$D$2="Non Compliant",3,0)))</f>
        <v>1</v>
      </c>
      <c r="G8" s="4">
        <f>IF('Criteria 4'!$D$2="Fully Compliant",1,IF('Criteria 4'!$D$2="Partially Compliant",2,IF('Criteria 4'!$D$2="Non Compliant",3,0)))</f>
        <v>1</v>
      </c>
      <c r="H8" s="4">
        <f>IF('Criteria 5'!$D$2="Fully Compliant",1,IF('Criteria 5'!$D$2="Partially Compliant",2,IF('Criteria 5'!$D$2="Non Compliant",3,0)))</f>
        <v>1</v>
      </c>
      <c r="I8" s="4">
        <f>IF('Criteria 6'!$D$2="Fully Compliant",1,IF('Criteria 6'!$D$2="Partially Compliant",2,IF('Criteria 6'!$D$2="Non Compliant",3,0)))</f>
        <v>1</v>
      </c>
      <c r="J8" s="4">
        <f>IF('Criteria 7'!$D$2="Fully Compliant",1,IF('Criteria 7'!$D$2="Partially Compliant",2,IF('Criteria 7'!$D$2="Non Compliant",3,0)))</f>
        <v>1</v>
      </c>
      <c r="K8" s="4">
        <f>IF('Criteria 8'!$D$2="Fully Compliant",1,IF('Criteria 8'!$D$2="Partially Compliant",2,IF('Criteria 8'!$D$2="Non Compliant",3,0)))</f>
        <v>1</v>
      </c>
      <c r="L8" s="4">
        <f>IF('Criteria 9'!$D$2="Fully Compliant",1,IF('Criteria 9'!$D$2="Partially Compliant",2,IF('Criteria 9'!$D$2="Non Compliant",3,0)))</f>
        <v>1</v>
      </c>
    </row>
    <row r="9" spans="1:12" x14ac:dyDescent="0.35">
      <c r="A9" s="20"/>
      <c r="B9" s="21"/>
      <c r="C9" s="21"/>
      <c r="D9" s="21"/>
      <c r="E9" s="21"/>
      <c r="F9" s="21"/>
      <c r="G9" s="21"/>
    </row>
    <row r="10" spans="1:12" x14ac:dyDescent="0.35">
      <c r="A10" s="20"/>
      <c r="B10" s="21"/>
      <c r="C10" s="21"/>
      <c r="D10" s="22" t="s">
        <v>4</v>
      </c>
      <c r="E10" s="23">
        <f>COUNTIF($D$8:$W$8,1)</f>
        <v>9</v>
      </c>
      <c r="F10" s="21"/>
      <c r="G10" s="21"/>
    </row>
    <row r="11" spans="1:12" x14ac:dyDescent="0.35">
      <c r="A11" s="20"/>
      <c r="B11" s="21"/>
      <c r="C11" s="21"/>
      <c r="D11" s="22" t="s">
        <v>18</v>
      </c>
      <c r="E11" s="24">
        <f>COUNTIF($D$8:$W$8,2)</f>
        <v>0</v>
      </c>
      <c r="F11" s="21"/>
      <c r="G11" s="21"/>
    </row>
    <row r="12" spans="1:12" x14ac:dyDescent="0.35">
      <c r="A12" s="20"/>
      <c r="B12" s="21"/>
      <c r="C12" s="21"/>
      <c r="D12" s="22" t="s">
        <v>19</v>
      </c>
      <c r="E12" s="25">
        <f>COUNTIF($D$8:$W$8,3)</f>
        <v>0</v>
      </c>
      <c r="F12" s="21"/>
      <c r="G12" s="21"/>
    </row>
    <row r="13" spans="1:12" x14ac:dyDescent="0.35">
      <c r="A13" s="20"/>
      <c r="B13" s="21"/>
      <c r="C13" s="21"/>
      <c r="D13" s="21"/>
      <c r="E13" s="21"/>
      <c r="F13" s="21"/>
      <c r="G13" s="21"/>
    </row>
    <row r="14" spans="1:12" x14ac:dyDescent="0.35">
      <c r="A14" s="20"/>
      <c r="B14" s="21"/>
      <c r="C14" s="21"/>
      <c r="D14" s="21"/>
      <c r="E14" s="21"/>
      <c r="F14" s="21"/>
      <c r="G14" s="21"/>
    </row>
    <row r="15" spans="1:12" x14ac:dyDescent="0.35">
      <c r="A15" s="20"/>
      <c r="B15" s="21"/>
      <c r="C15" s="21"/>
      <c r="D15" s="21"/>
      <c r="E15" s="21"/>
      <c r="F15" s="21"/>
      <c r="G15" s="21"/>
    </row>
    <row r="16" spans="1:12" x14ac:dyDescent="0.35">
      <c r="A16" s="20"/>
      <c r="B16" s="21"/>
      <c r="C16" s="21"/>
      <c r="D16" s="21"/>
      <c r="E16" s="21"/>
      <c r="F16" s="21"/>
      <c r="G16" s="21"/>
    </row>
    <row r="17" spans="1:7" x14ac:dyDescent="0.35">
      <c r="A17" s="20"/>
      <c r="B17" s="21"/>
      <c r="C17" s="21"/>
      <c r="D17" s="21"/>
      <c r="E17" s="21"/>
      <c r="F17" s="21"/>
      <c r="G17" s="21"/>
    </row>
    <row r="18" spans="1:7" x14ac:dyDescent="0.35">
      <c r="A18" s="20"/>
      <c r="B18" s="21"/>
      <c r="C18" s="21"/>
      <c r="D18" s="21"/>
      <c r="E18" s="21"/>
      <c r="F18" s="21"/>
      <c r="G18" s="21"/>
    </row>
    <row r="19" spans="1:7" x14ac:dyDescent="0.35">
      <c r="A19" s="20"/>
      <c r="B19" s="21"/>
      <c r="C19" s="21"/>
      <c r="D19" s="21"/>
      <c r="E19" s="21"/>
      <c r="F19" s="21"/>
      <c r="G19" s="21"/>
    </row>
    <row r="20" spans="1:7" x14ac:dyDescent="0.35">
      <c r="A20" s="20"/>
      <c r="B20" s="21"/>
      <c r="C20" s="21"/>
      <c r="D20" s="21"/>
      <c r="E20" s="21"/>
      <c r="F20" s="21"/>
      <c r="G20" s="21"/>
    </row>
    <row r="21" spans="1:7" x14ac:dyDescent="0.35">
      <c r="A21" s="20"/>
      <c r="B21" s="21"/>
      <c r="C21" s="21"/>
      <c r="D21" s="21"/>
      <c r="E21" s="21"/>
      <c r="F21" s="21"/>
      <c r="G21" s="21"/>
    </row>
    <row r="22" spans="1:7" x14ac:dyDescent="0.35">
      <c r="A22" s="20"/>
      <c r="B22" s="21"/>
      <c r="C22" s="21"/>
      <c r="D22" s="21"/>
      <c r="E22" s="21"/>
      <c r="F22" s="21"/>
      <c r="G22" s="21"/>
    </row>
    <row r="23" spans="1:7" x14ac:dyDescent="0.35">
      <c r="A23" s="20"/>
      <c r="B23" s="21"/>
      <c r="C23" s="21"/>
      <c r="D23" s="21"/>
      <c r="E23" s="21"/>
      <c r="F23" s="21"/>
      <c r="G23" s="21"/>
    </row>
    <row r="24" spans="1:7" x14ac:dyDescent="0.35">
      <c r="A24" s="20"/>
      <c r="B24" s="21"/>
      <c r="C24" s="21"/>
      <c r="D24" s="21"/>
      <c r="E24" s="21"/>
      <c r="F24" s="21"/>
      <c r="G24" s="21"/>
    </row>
    <row r="25" spans="1:7" x14ac:dyDescent="0.35">
      <c r="A25" s="21"/>
      <c r="B25" s="21"/>
      <c r="C25" s="21"/>
      <c r="D25" s="21"/>
      <c r="E25" s="21"/>
      <c r="F25" s="21"/>
      <c r="G25" s="21"/>
    </row>
    <row r="26" spans="1:7" x14ac:dyDescent="0.35">
      <c r="A26" s="21"/>
      <c r="B26" s="21"/>
      <c r="C26" s="21"/>
      <c r="D26" s="21"/>
      <c r="E26" s="21"/>
      <c r="F26" s="21"/>
      <c r="G26" s="21"/>
    </row>
    <row r="27" spans="1:7" x14ac:dyDescent="0.35">
      <c r="A27" s="21"/>
      <c r="B27" s="21"/>
      <c r="C27" s="21"/>
      <c r="D27" s="21"/>
      <c r="E27" s="21"/>
      <c r="F27" s="21"/>
      <c r="G27" s="21"/>
    </row>
    <row r="28" spans="1:7" x14ac:dyDescent="0.35">
      <c r="A28" s="21"/>
      <c r="B28" s="21"/>
      <c r="C28" s="21"/>
      <c r="D28" s="21"/>
      <c r="E28" s="21"/>
      <c r="F28" s="21"/>
      <c r="G28" s="21"/>
    </row>
    <row r="29" spans="1:7" x14ac:dyDescent="0.35">
      <c r="A29" s="21"/>
      <c r="B29" s="21"/>
      <c r="C29" s="21"/>
      <c r="D29" s="21"/>
      <c r="E29" s="21"/>
      <c r="F29" s="21"/>
      <c r="G29" s="21"/>
    </row>
    <row r="30" spans="1:7" x14ac:dyDescent="0.35">
      <c r="A30" s="21"/>
      <c r="B30" s="21"/>
      <c r="C30" s="21"/>
      <c r="D30" s="21"/>
      <c r="E30" s="21"/>
      <c r="F30" s="21"/>
      <c r="G30" s="21"/>
    </row>
    <row r="31" spans="1:7" x14ac:dyDescent="0.35">
      <c r="A31" s="21"/>
      <c r="B31" s="21"/>
      <c r="C31" s="21"/>
      <c r="D31" s="21"/>
      <c r="E31" s="21"/>
      <c r="F31" s="21"/>
      <c r="G31" s="21"/>
    </row>
  </sheetData>
  <phoneticPr fontId="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dimension ref="A1:H50"/>
  <sheetViews>
    <sheetView workbookViewId="0">
      <selection activeCell="B4" sqref="B4"/>
    </sheetView>
  </sheetViews>
  <sheetFormatPr defaultColWidth="9" defaultRowHeight="18" customHeight="1" x14ac:dyDescent="0.35"/>
  <cols>
    <col min="1" max="1" width="67.5429687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111" customHeight="1" x14ac:dyDescent="0.35">
      <c r="A1" s="32" t="s">
        <v>77</v>
      </c>
      <c r="B1" s="33" t="s">
        <v>0</v>
      </c>
      <c r="C1" s="33" t="s">
        <v>1</v>
      </c>
      <c r="D1" s="33" t="s">
        <v>2</v>
      </c>
      <c r="E1" s="33" t="s">
        <v>40</v>
      </c>
      <c r="F1" s="33" t="s">
        <v>41</v>
      </c>
      <c r="G1" s="47" t="s">
        <v>42</v>
      </c>
      <c r="H1" s="85" t="s">
        <v>43</v>
      </c>
    </row>
    <row r="2" spans="1:8" s="34" customFormat="1" ht="39.4" customHeight="1" x14ac:dyDescent="0.35">
      <c r="A2" s="35" t="s">
        <v>44</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108</v>
      </c>
      <c r="B3" s="38"/>
      <c r="C3" s="38"/>
      <c r="D3" s="39"/>
      <c r="E3" s="40"/>
      <c r="F3" s="41"/>
      <c r="G3" s="49"/>
      <c r="H3" s="75"/>
    </row>
    <row r="4" spans="1:8" ht="39.4" customHeight="1" x14ac:dyDescent="0.35">
      <c r="A4" s="37" t="s">
        <v>109</v>
      </c>
      <c r="B4" s="38"/>
      <c r="C4" s="38"/>
      <c r="D4" s="39"/>
      <c r="E4" s="40"/>
      <c r="F4" s="41"/>
      <c r="G4" s="49"/>
      <c r="H4" s="76"/>
    </row>
    <row r="5" spans="1:8" ht="39.4" customHeight="1" x14ac:dyDescent="0.35">
      <c r="A5" s="37" t="s">
        <v>110</v>
      </c>
      <c r="B5" s="38"/>
      <c r="C5" s="38"/>
      <c r="D5" s="39"/>
      <c r="E5" s="40"/>
      <c r="F5" s="41"/>
      <c r="G5" s="49"/>
      <c r="H5" s="75"/>
    </row>
    <row r="6" spans="1:8" ht="39.4" customHeight="1" x14ac:dyDescent="0.35">
      <c r="A6" s="37" t="s">
        <v>111</v>
      </c>
      <c r="B6" s="38"/>
      <c r="C6" s="38"/>
      <c r="D6" s="39"/>
      <c r="E6" s="40"/>
      <c r="F6" s="41"/>
      <c r="G6" s="49"/>
      <c r="H6" s="76"/>
    </row>
    <row r="7" spans="1:8" ht="39.4" customHeight="1" x14ac:dyDescent="0.35">
      <c r="A7" s="37" t="s">
        <v>112</v>
      </c>
      <c r="B7" s="38"/>
      <c r="C7" s="38"/>
      <c r="D7" s="39"/>
      <c r="E7" s="40"/>
      <c r="F7" s="41"/>
      <c r="G7" s="49"/>
      <c r="H7" s="75"/>
    </row>
    <row r="8" spans="1:8" ht="39.4" customHeight="1" x14ac:dyDescent="0.35">
      <c r="A8" s="37" t="s">
        <v>113</v>
      </c>
      <c r="B8" s="38"/>
      <c r="C8" s="38"/>
      <c r="D8" s="39"/>
      <c r="E8" s="40"/>
      <c r="F8" s="41"/>
      <c r="G8" s="49"/>
      <c r="H8" s="76"/>
    </row>
    <row r="9" spans="1:8" ht="39.4" customHeight="1" x14ac:dyDescent="0.35">
      <c r="A9" s="37" t="s">
        <v>114</v>
      </c>
      <c r="B9" s="38"/>
      <c r="C9" s="38"/>
      <c r="D9" s="39"/>
      <c r="E9" s="40"/>
      <c r="F9" s="41"/>
      <c r="G9" s="49"/>
      <c r="H9" s="75"/>
    </row>
    <row r="10" spans="1:8" ht="39.4" customHeight="1" x14ac:dyDescent="0.35">
      <c r="A10" s="37" t="s">
        <v>115</v>
      </c>
      <c r="B10" s="38"/>
      <c r="C10" s="38"/>
      <c r="D10" s="39"/>
      <c r="E10" s="40"/>
      <c r="F10" s="41"/>
      <c r="G10" s="49"/>
      <c r="H10" s="76"/>
    </row>
    <row r="11" spans="1:8" ht="39.4" customHeight="1" x14ac:dyDescent="0.35">
      <c r="A11" s="37" t="s">
        <v>116</v>
      </c>
      <c r="B11" s="38"/>
      <c r="C11" s="38"/>
      <c r="D11" s="39"/>
      <c r="E11" s="40"/>
      <c r="F11" s="41"/>
      <c r="G11" s="49"/>
      <c r="H11" s="83"/>
    </row>
    <row r="12" spans="1:8" ht="39.4" customHeight="1" x14ac:dyDescent="0.35">
      <c r="A12" s="42" t="s">
        <v>117</v>
      </c>
      <c r="B12" s="43"/>
      <c r="C12" s="43"/>
      <c r="D12" s="44"/>
      <c r="E12" s="45"/>
      <c r="F12" s="46"/>
      <c r="G12" s="50"/>
      <c r="H12" s="76"/>
    </row>
    <row r="13" spans="1:8" ht="39" customHeight="1" x14ac:dyDescent="0.35"/>
    <row r="14" spans="1:8" ht="39" customHeight="1" x14ac:dyDescent="0.35"/>
    <row r="15" spans="1:8" ht="39" customHeight="1" x14ac:dyDescent="0.35"/>
    <row r="16" spans="1:8" ht="39" customHeight="1" x14ac:dyDescent="0.35"/>
    <row r="17" ht="39" customHeight="1" x14ac:dyDescent="0.35"/>
    <row r="18" ht="39" customHeight="1" x14ac:dyDescent="0.35"/>
    <row r="19" ht="39" customHeight="1" x14ac:dyDescent="0.35"/>
    <row r="20" ht="39" customHeight="1" x14ac:dyDescent="0.35"/>
    <row r="21" ht="39" customHeight="1" x14ac:dyDescent="0.35"/>
    <row r="22" ht="39" customHeight="1" x14ac:dyDescent="0.35"/>
    <row r="23" ht="39" customHeight="1" x14ac:dyDescent="0.35"/>
    <row r="24" ht="39" customHeight="1" x14ac:dyDescent="0.35"/>
    <row r="25" ht="39" customHeight="1" x14ac:dyDescent="0.35"/>
    <row r="26" ht="39" customHeight="1" x14ac:dyDescent="0.35"/>
    <row r="27" ht="39" customHeight="1" x14ac:dyDescent="0.35"/>
    <row r="28" ht="39" customHeight="1" x14ac:dyDescent="0.35"/>
    <row r="29" ht="39" customHeight="1" x14ac:dyDescent="0.35"/>
    <row r="30" ht="39" customHeight="1" x14ac:dyDescent="0.35"/>
    <row r="31" ht="39" customHeight="1" x14ac:dyDescent="0.35"/>
    <row r="32" ht="39" customHeight="1" x14ac:dyDescent="0.35"/>
    <row r="33" ht="39" customHeight="1" x14ac:dyDescent="0.35"/>
    <row r="34" ht="39" customHeight="1" x14ac:dyDescent="0.35"/>
    <row r="35" ht="39" customHeight="1" x14ac:dyDescent="0.35"/>
    <row r="36" ht="39" customHeight="1" x14ac:dyDescent="0.35"/>
    <row r="37" ht="39" customHeight="1" x14ac:dyDescent="0.35"/>
    <row r="38" ht="39" customHeight="1" x14ac:dyDescent="0.35"/>
    <row r="39" ht="39" customHeight="1" x14ac:dyDescent="0.35"/>
    <row r="40" ht="39" customHeight="1" x14ac:dyDescent="0.35"/>
    <row r="41" ht="39" customHeight="1" x14ac:dyDescent="0.35"/>
    <row r="42" ht="39" customHeight="1" x14ac:dyDescent="0.35"/>
    <row r="43" ht="39" customHeight="1" x14ac:dyDescent="0.35"/>
    <row r="44" ht="39" customHeight="1" x14ac:dyDescent="0.35"/>
    <row r="45" ht="39" customHeight="1" x14ac:dyDescent="0.35"/>
    <row r="46" ht="39" customHeight="1" x14ac:dyDescent="0.35"/>
    <row r="47" ht="39" customHeight="1" x14ac:dyDescent="0.35"/>
    <row r="48" ht="39" customHeight="1" x14ac:dyDescent="0.35"/>
    <row r="49" ht="39" customHeight="1" x14ac:dyDescent="0.35"/>
    <row r="50" ht="39" customHeight="1" x14ac:dyDescent="0.35"/>
  </sheetData>
  <conditionalFormatting sqref="B2:B12">
    <cfRule type="cellIs" dxfId="65" priority="7" operator="equal">
      <formula>"Low"</formula>
    </cfRule>
    <cfRule type="cellIs" dxfId="64" priority="8" operator="equal">
      <formula>"Medium"</formula>
    </cfRule>
    <cfRule type="cellIs" dxfId="63" priority="9" operator="equal">
      <formula>"High"</formula>
    </cfRule>
  </conditionalFormatting>
  <conditionalFormatting sqref="C2:C12">
    <cfRule type="cellIs" dxfId="62" priority="4" operator="equal">
      <formula>"Low"</formula>
    </cfRule>
    <cfRule type="cellIs" dxfId="61" priority="5" operator="equal">
      <formula>"Medium"</formula>
    </cfRule>
    <cfRule type="cellIs" dxfId="60"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ABD59649-81AC-44C4-9063-779B4517DE06}">
            <xm:f>Lists!$C$4</xm:f>
            <x14:dxf>
              <font>
                <color auto="1"/>
              </font>
              <fill>
                <patternFill>
                  <bgColor rgb="FFFF3300"/>
                </patternFill>
              </fill>
            </x14:dxf>
          </x14:cfRule>
          <x14:cfRule type="cellIs" priority="2" operator="equal" id="{C25C532B-CCEB-446A-890A-85B397FEACF5}">
            <xm:f>Lists!$C$3</xm:f>
            <x14:dxf>
              <font>
                <color auto="1"/>
              </font>
              <fill>
                <patternFill>
                  <bgColor rgb="FFFFC000"/>
                </patternFill>
              </fill>
            </x14:dxf>
          </x14:cfRule>
          <x14:cfRule type="cellIs" priority="3" operator="equal" id="{5061DFFF-71E4-466C-B30F-34724127F79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dimension ref="A1:H12"/>
  <sheetViews>
    <sheetView workbookViewId="0">
      <selection activeCell="A3" sqref="A3"/>
    </sheetView>
  </sheetViews>
  <sheetFormatPr defaultColWidth="9" defaultRowHeight="39.4" customHeight="1" x14ac:dyDescent="0.35"/>
  <cols>
    <col min="1" max="1" width="73.5429687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147" customHeight="1" x14ac:dyDescent="0.35">
      <c r="A1" s="32" t="s">
        <v>77</v>
      </c>
      <c r="B1" s="33" t="s">
        <v>0</v>
      </c>
      <c r="C1" s="33" t="s">
        <v>1</v>
      </c>
      <c r="D1" s="33" t="s">
        <v>2</v>
      </c>
      <c r="E1" s="33" t="s">
        <v>40</v>
      </c>
      <c r="F1" s="33" t="s">
        <v>41</v>
      </c>
      <c r="G1" s="47" t="s">
        <v>42</v>
      </c>
      <c r="H1" s="85" t="s">
        <v>43</v>
      </c>
    </row>
    <row r="2" spans="1:8" s="34" customFormat="1" ht="39.4" customHeight="1" x14ac:dyDescent="0.35">
      <c r="A2" s="35" t="s">
        <v>44</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118</v>
      </c>
      <c r="B3" s="38"/>
      <c r="C3" s="38"/>
      <c r="D3" s="39"/>
      <c r="E3" s="40"/>
      <c r="F3" s="41"/>
      <c r="G3" s="49"/>
      <c r="H3" s="75"/>
    </row>
    <row r="4" spans="1:8" ht="39.4" customHeight="1" x14ac:dyDescent="0.35">
      <c r="A4" s="37" t="s">
        <v>119</v>
      </c>
      <c r="B4" s="38"/>
      <c r="C4" s="38"/>
      <c r="D4" s="39"/>
      <c r="E4" s="40"/>
      <c r="F4" s="41"/>
      <c r="G4" s="49"/>
      <c r="H4" s="76"/>
    </row>
    <row r="5" spans="1:8" ht="39.4" customHeight="1" x14ac:dyDescent="0.35">
      <c r="A5" s="37" t="s">
        <v>120</v>
      </c>
      <c r="B5" s="38"/>
      <c r="C5" s="38"/>
      <c r="D5" s="39"/>
      <c r="E5" s="40"/>
      <c r="F5" s="41"/>
      <c r="G5" s="49"/>
      <c r="H5" s="75"/>
    </row>
    <row r="6" spans="1:8" ht="39.4" customHeight="1" x14ac:dyDescent="0.35">
      <c r="A6" s="37" t="s">
        <v>121</v>
      </c>
      <c r="B6" s="38"/>
      <c r="C6" s="38"/>
      <c r="D6" s="39"/>
      <c r="E6" s="40"/>
      <c r="F6" s="41"/>
      <c r="G6" s="49"/>
      <c r="H6" s="76"/>
    </row>
    <row r="7" spans="1:8" ht="39.4" customHeight="1" x14ac:dyDescent="0.35">
      <c r="A7" s="37" t="s">
        <v>122</v>
      </c>
      <c r="B7" s="38"/>
      <c r="C7" s="38"/>
      <c r="D7" s="39"/>
      <c r="E7" s="40"/>
      <c r="F7" s="41"/>
      <c r="G7" s="49"/>
      <c r="H7" s="75"/>
    </row>
    <row r="8" spans="1:8" ht="39.4" customHeight="1" x14ac:dyDescent="0.35">
      <c r="A8" s="37" t="s">
        <v>123</v>
      </c>
      <c r="B8" s="38"/>
      <c r="C8" s="38"/>
      <c r="D8" s="39"/>
      <c r="E8" s="40"/>
      <c r="F8" s="41"/>
      <c r="G8" s="49"/>
      <c r="H8" s="76"/>
    </row>
    <row r="9" spans="1:8" ht="39.4" customHeight="1" x14ac:dyDescent="0.35">
      <c r="A9" s="37" t="s">
        <v>124</v>
      </c>
      <c r="B9" s="38"/>
      <c r="C9" s="38"/>
      <c r="D9" s="39"/>
      <c r="E9" s="40"/>
      <c r="F9" s="41"/>
      <c r="G9" s="49"/>
      <c r="H9" s="75"/>
    </row>
    <row r="10" spans="1:8" ht="39.4" customHeight="1" x14ac:dyDescent="0.35">
      <c r="A10" s="37" t="s">
        <v>125</v>
      </c>
      <c r="B10" s="38"/>
      <c r="C10" s="38"/>
      <c r="D10" s="39"/>
      <c r="E10" s="40"/>
      <c r="F10" s="41"/>
      <c r="G10" s="49"/>
      <c r="H10" s="76"/>
    </row>
    <row r="11" spans="1:8" ht="39.4" customHeight="1" x14ac:dyDescent="0.35">
      <c r="A11" s="37" t="s">
        <v>126</v>
      </c>
      <c r="B11" s="38"/>
      <c r="C11" s="38"/>
      <c r="D11" s="39"/>
      <c r="E11" s="40"/>
      <c r="F11" s="41"/>
      <c r="G11" s="49"/>
      <c r="H11" s="83"/>
    </row>
    <row r="12" spans="1:8" ht="39.4" customHeight="1" x14ac:dyDescent="0.35">
      <c r="A12" s="42" t="s">
        <v>127</v>
      </c>
      <c r="B12" s="43"/>
      <c r="C12" s="43"/>
      <c r="D12" s="44"/>
      <c r="E12" s="45"/>
      <c r="F12" s="46"/>
      <c r="G12" s="50"/>
      <c r="H12" s="76"/>
    </row>
  </sheetData>
  <conditionalFormatting sqref="B2:B12">
    <cfRule type="cellIs" dxfId="43" priority="7" operator="equal">
      <formula>"Low"</formula>
    </cfRule>
    <cfRule type="cellIs" dxfId="42" priority="8" operator="equal">
      <formula>"Medium"</formula>
    </cfRule>
    <cfRule type="cellIs" dxfId="41" priority="9" operator="equal">
      <formula>"High"</formula>
    </cfRule>
  </conditionalFormatting>
  <conditionalFormatting sqref="C2:C12">
    <cfRule type="cellIs" dxfId="40" priority="4" operator="equal">
      <formula>"Low"</formula>
    </cfRule>
    <cfRule type="cellIs" dxfId="39" priority="5" operator="equal">
      <formula>"Medium"</formula>
    </cfRule>
    <cfRule type="cellIs" dxfId="38"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E249BE32-CCC3-4925-AFF8-F0EF250A4C7B}">
            <xm:f>Lists!$C$4</xm:f>
            <x14:dxf>
              <font>
                <color auto="1"/>
              </font>
              <fill>
                <patternFill>
                  <bgColor rgb="FFFF3300"/>
                </patternFill>
              </fill>
            </x14:dxf>
          </x14:cfRule>
          <x14:cfRule type="cellIs" priority="2" operator="equal" id="{6E384231-54BA-4B57-9A23-7CA98FE2CD0F}">
            <xm:f>Lists!$C$3</xm:f>
            <x14:dxf>
              <font>
                <color auto="1"/>
              </font>
              <fill>
                <patternFill>
                  <bgColor rgb="FFFFC000"/>
                </patternFill>
              </fill>
            </x14:dxf>
          </x14:cfRule>
          <x14:cfRule type="cellIs" priority="3" operator="equal" id="{9CAA0CF1-A895-4DD2-9279-761628B809A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D3:D12 D13:D50</xm:sqref>
        </x14:dataValidation>
        <x14:dataValidation type="list" allowBlank="1" showInputMessage="1" showErrorMessage="1" xr:uid="{7CF32DC5-9E94-4433-9458-BEF850214BD0}">
          <x14:formula1>
            <xm:f>Lists!$B$2:$B$4</xm:f>
          </x14:formula1>
          <xm:sqref>C2:C12 C13:C50</xm:sqref>
        </x14:dataValidation>
        <x14:dataValidation type="list" allowBlank="1" showInputMessage="1" showErrorMessage="1" xr:uid="{CB587238-3A58-4743-8D8F-186BCF390787}">
          <x14:formula1>
            <xm:f>Lists!$A$2:$A$4</xm:f>
          </x14:formula1>
          <xm:sqref>B2:B12 B13:B50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dimension ref="A1:H12"/>
  <sheetViews>
    <sheetView workbookViewId="0">
      <selection activeCell="A3" sqref="A3"/>
    </sheetView>
  </sheetViews>
  <sheetFormatPr defaultColWidth="9" defaultRowHeight="39.4"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58.5" customHeight="1" x14ac:dyDescent="0.35">
      <c r="A1" s="32" t="s">
        <v>38</v>
      </c>
      <c r="B1" s="33" t="s">
        <v>0</v>
      </c>
      <c r="C1" s="33" t="s">
        <v>1</v>
      </c>
      <c r="D1" s="33" t="s">
        <v>2</v>
      </c>
      <c r="E1" s="33" t="s">
        <v>40</v>
      </c>
      <c r="F1" s="33" t="s">
        <v>41</v>
      </c>
      <c r="G1" s="47" t="s">
        <v>42</v>
      </c>
      <c r="H1" s="85" t="s">
        <v>43</v>
      </c>
    </row>
    <row r="2" spans="1:8" s="34" customFormat="1" ht="39.4" customHeight="1" x14ac:dyDescent="0.35">
      <c r="A2" s="35" t="s">
        <v>44</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128</v>
      </c>
      <c r="B3" s="38"/>
      <c r="C3" s="38"/>
      <c r="D3" s="39"/>
      <c r="E3" s="40"/>
      <c r="F3" s="41"/>
      <c r="G3" s="49"/>
      <c r="H3" s="75"/>
    </row>
    <row r="4" spans="1:8" ht="39.4" customHeight="1" x14ac:dyDescent="0.35">
      <c r="A4" s="37" t="s">
        <v>129</v>
      </c>
      <c r="B4" s="38"/>
      <c r="C4" s="38"/>
      <c r="D4" s="39"/>
      <c r="E4" s="40"/>
      <c r="F4" s="41"/>
      <c r="G4" s="49"/>
      <c r="H4" s="76"/>
    </row>
    <row r="5" spans="1:8" ht="39.4" customHeight="1" x14ac:dyDescent="0.35">
      <c r="A5" s="37" t="s">
        <v>130</v>
      </c>
      <c r="B5" s="38"/>
      <c r="C5" s="38"/>
      <c r="D5" s="39"/>
      <c r="E5" s="40"/>
      <c r="F5" s="41"/>
      <c r="G5" s="49"/>
      <c r="H5" s="75"/>
    </row>
    <row r="6" spans="1:8" ht="39.4" customHeight="1" x14ac:dyDescent="0.35">
      <c r="A6" s="37" t="s">
        <v>131</v>
      </c>
      <c r="B6" s="38"/>
      <c r="C6" s="38"/>
      <c r="D6" s="39"/>
      <c r="E6" s="40"/>
      <c r="F6" s="41"/>
      <c r="G6" s="49"/>
      <c r="H6" s="76"/>
    </row>
    <row r="7" spans="1:8" ht="39.4" customHeight="1" x14ac:dyDescent="0.35">
      <c r="A7" s="37" t="s">
        <v>132</v>
      </c>
      <c r="B7" s="38"/>
      <c r="C7" s="38"/>
      <c r="D7" s="39"/>
      <c r="E7" s="40"/>
      <c r="F7" s="41"/>
      <c r="G7" s="49"/>
      <c r="H7" s="75"/>
    </row>
    <row r="8" spans="1:8" ht="39.4" customHeight="1" x14ac:dyDescent="0.35">
      <c r="A8" s="37" t="s">
        <v>133</v>
      </c>
      <c r="B8" s="38"/>
      <c r="C8" s="38"/>
      <c r="D8" s="39"/>
      <c r="E8" s="40"/>
      <c r="F8" s="41"/>
      <c r="G8" s="49"/>
      <c r="H8" s="76"/>
    </row>
    <row r="9" spans="1:8" ht="39.4" customHeight="1" x14ac:dyDescent="0.35">
      <c r="A9" s="37" t="s">
        <v>134</v>
      </c>
      <c r="B9" s="38"/>
      <c r="C9" s="38"/>
      <c r="D9" s="39"/>
      <c r="E9" s="40"/>
      <c r="F9" s="41"/>
      <c r="G9" s="49"/>
      <c r="H9" s="75"/>
    </row>
    <row r="10" spans="1:8" ht="39.4" customHeight="1" x14ac:dyDescent="0.35">
      <c r="A10" s="37" t="s">
        <v>135</v>
      </c>
      <c r="B10" s="38"/>
      <c r="C10" s="38"/>
      <c r="D10" s="39"/>
      <c r="E10" s="40"/>
      <c r="F10" s="41"/>
      <c r="G10" s="49"/>
      <c r="H10" s="76"/>
    </row>
    <row r="11" spans="1:8" ht="39.4" customHeight="1" x14ac:dyDescent="0.35">
      <c r="A11" s="37" t="s">
        <v>136</v>
      </c>
      <c r="B11" s="38"/>
      <c r="C11" s="38"/>
      <c r="D11" s="39"/>
      <c r="E11" s="40"/>
      <c r="F11" s="41"/>
      <c r="G11" s="49"/>
      <c r="H11" s="83"/>
    </row>
    <row r="12" spans="1:8" ht="39.4" customHeight="1" x14ac:dyDescent="0.35">
      <c r="A12" s="42" t="s">
        <v>137</v>
      </c>
      <c r="B12" s="43"/>
      <c r="C12" s="43"/>
      <c r="D12" s="44"/>
      <c r="E12" s="45"/>
      <c r="F12" s="46"/>
      <c r="G12" s="50"/>
      <c r="H12" s="76"/>
    </row>
  </sheetData>
  <conditionalFormatting sqref="B2:B12">
    <cfRule type="cellIs" dxfId="21" priority="7" operator="equal">
      <formula>"Low"</formula>
    </cfRule>
    <cfRule type="cellIs" dxfId="20" priority="8" operator="equal">
      <formula>"Medium"</formula>
    </cfRule>
    <cfRule type="cellIs" dxfId="19" priority="9" operator="equal">
      <formula>"High"</formula>
    </cfRule>
  </conditionalFormatting>
  <conditionalFormatting sqref="C2:C12">
    <cfRule type="cellIs" dxfId="18" priority="4" operator="equal">
      <formula>"Low"</formula>
    </cfRule>
    <cfRule type="cellIs" dxfId="17" priority="5" operator="equal">
      <formula>"Medium"</formula>
    </cfRule>
    <cfRule type="cellIs" dxfId="16"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AA7FA0C4-64CA-45B7-BAB3-774CE8965341}">
            <xm:f>Lists!$C$4</xm:f>
            <x14:dxf>
              <font>
                <color auto="1"/>
              </font>
              <fill>
                <patternFill>
                  <bgColor rgb="FFFF3300"/>
                </patternFill>
              </fill>
            </x14:dxf>
          </x14:cfRule>
          <x14:cfRule type="cellIs" priority="2" operator="equal" id="{25A7B140-78DE-452A-94CA-6681D887A3DD}">
            <xm:f>Lists!$C$3</xm:f>
            <x14:dxf>
              <font>
                <color auto="1"/>
              </font>
              <fill>
                <patternFill>
                  <bgColor rgb="FFFFC000"/>
                </patternFill>
              </fill>
            </x14:dxf>
          </x14:cfRule>
          <x14:cfRule type="cellIs" priority="3" operator="equal" id="{0C6DF5E8-3F7F-46F7-908F-24DB215713B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0363-2054-4626-8DBB-93CF51DC284E}">
  <dimension ref="A1"/>
  <sheetViews>
    <sheetView workbookViewId="0"/>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tabColor rgb="FFFF0000"/>
  </sheetPr>
  <dimension ref="A1:L21"/>
  <sheetViews>
    <sheetView showGridLines="0" tabSelected="1" zoomScaleNormal="100" workbookViewId="0">
      <selection activeCell="C4" sqref="C4:G7"/>
    </sheetView>
  </sheetViews>
  <sheetFormatPr defaultColWidth="9" defaultRowHeight="18" customHeight="1" x14ac:dyDescent="0.35"/>
  <cols>
    <col min="1" max="1" width="9" style="2"/>
    <col min="2" max="2" width="53.54296875" style="2" customWidth="1"/>
    <col min="3" max="11" width="8.7265625" style="2" customWidth="1"/>
    <col min="12" max="16384" width="9" style="2"/>
  </cols>
  <sheetData>
    <row r="1" spans="1:12" ht="72.75" customHeight="1" x14ac:dyDescent="0.35"/>
    <row r="2" spans="1:12" ht="18" customHeight="1" thickBot="1" x14ac:dyDescent="0.4"/>
    <row r="3" spans="1:12" ht="20.5" customHeight="1" thickTop="1" thickBot="1" x14ac:dyDescent="0.4">
      <c r="B3" s="106" t="s">
        <v>20</v>
      </c>
      <c r="C3" s="106"/>
      <c r="D3" s="106"/>
      <c r="E3" s="106"/>
      <c r="F3" s="106"/>
      <c r="G3" s="106"/>
      <c r="I3" s="96" t="s">
        <v>21</v>
      </c>
      <c r="J3" s="97"/>
      <c r="K3" s="97"/>
      <c r="L3" s="98"/>
    </row>
    <row r="4" spans="1:12" ht="20.5" customHeight="1" thickBot="1" x14ac:dyDescent="0.4">
      <c r="B4" s="19" t="s">
        <v>22</v>
      </c>
      <c r="C4" s="105"/>
      <c r="D4" s="105"/>
      <c r="E4" s="105"/>
      <c r="F4" s="105"/>
      <c r="G4" s="105"/>
      <c r="I4" s="99"/>
      <c r="J4" s="100"/>
      <c r="K4" s="100"/>
      <c r="L4" s="101"/>
    </row>
    <row r="5" spans="1:12" ht="20.5" customHeight="1" thickBot="1" x14ac:dyDescent="0.4">
      <c r="B5" s="19" t="s">
        <v>23</v>
      </c>
      <c r="C5" s="105"/>
      <c r="D5" s="105"/>
      <c r="E5" s="105"/>
      <c r="F5" s="105"/>
      <c r="G5" s="105"/>
      <c r="I5" s="99"/>
      <c r="J5" s="100"/>
      <c r="K5" s="100"/>
      <c r="L5" s="101"/>
    </row>
    <row r="6" spans="1:12" ht="20.5" customHeight="1" thickBot="1" x14ac:dyDescent="0.4">
      <c r="B6" s="19" t="s">
        <v>24</v>
      </c>
      <c r="C6" s="105"/>
      <c r="D6" s="105"/>
      <c r="E6" s="105"/>
      <c r="F6" s="105"/>
      <c r="G6" s="105"/>
      <c r="I6" s="99"/>
      <c r="J6" s="100"/>
      <c r="K6" s="100"/>
      <c r="L6" s="101"/>
    </row>
    <row r="7" spans="1:12" ht="20.5" customHeight="1" thickBot="1" x14ac:dyDescent="0.4">
      <c r="B7" s="19" t="s">
        <v>25</v>
      </c>
      <c r="C7" s="105"/>
      <c r="D7" s="105"/>
      <c r="E7" s="105"/>
      <c r="F7" s="105"/>
      <c r="G7" s="105"/>
      <c r="I7" s="102"/>
      <c r="J7" s="103"/>
      <c r="K7" s="103"/>
      <c r="L7" s="104"/>
    </row>
    <row r="8" spans="1:12" ht="18" customHeight="1" x14ac:dyDescent="0.35">
      <c r="B8" s="18"/>
      <c r="C8" s="18"/>
      <c r="D8"/>
    </row>
    <row r="9" spans="1:12" ht="18" customHeight="1" x14ac:dyDescent="0.35">
      <c r="A9" s="90" t="s">
        <v>26</v>
      </c>
      <c r="B9" s="90" t="s">
        <v>27</v>
      </c>
      <c r="C9" s="94" t="s">
        <v>0</v>
      </c>
      <c r="D9" s="94"/>
      <c r="E9" s="94"/>
      <c r="F9" s="95" t="s">
        <v>1</v>
      </c>
      <c r="G9" s="95"/>
      <c r="H9" s="95"/>
      <c r="I9" s="91" t="s">
        <v>2</v>
      </c>
      <c r="J9" s="92"/>
      <c r="K9" s="92"/>
      <c r="L9" s="93"/>
    </row>
    <row r="10" spans="1:12" s="5" customFormat="1" ht="31.15" customHeight="1" x14ac:dyDescent="0.35">
      <c r="A10" s="90"/>
      <c r="B10" s="90"/>
      <c r="C10" s="6" t="s">
        <v>7</v>
      </c>
      <c r="D10" s="7" t="s">
        <v>5</v>
      </c>
      <c r="E10" s="8" t="s">
        <v>3</v>
      </c>
      <c r="F10" s="6" t="s">
        <v>7</v>
      </c>
      <c r="G10" s="7" t="s">
        <v>5</v>
      </c>
      <c r="H10" s="8" t="s">
        <v>3</v>
      </c>
      <c r="I10" s="9" t="s">
        <v>4</v>
      </c>
      <c r="J10" s="10" t="s">
        <v>28</v>
      </c>
      <c r="K10" s="11" t="s">
        <v>8</v>
      </c>
      <c r="L10" s="14" t="s">
        <v>29</v>
      </c>
    </row>
    <row r="11" spans="1:12" ht="60" customHeight="1" x14ac:dyDescent="0.35">
      <c r="A11" s="3">
        <v>1</v>
      </c>
      <c r="B11" s="12" t="s">
        <v>30</v>
      </c>
      <c r="C11" s="16">
        <f>COUNTIF('Criteria 1'!$B$3:$B$50,"Low")</f>
        <v>0</v>
      </c>
      <c r="D11" s="16">
        <f>COUNTIF('Criteria 1'!$B$3:$B$50,"Medium")</f>
        <v>0</v>
      </c>
      <c r="E11" s="16">
        <f>COUNTIF('Criteria 1'!$B$3:$B$50,"High")</f>
        <v>0</v>
      </c>
      <c r="F11" s="17">
        <f>COUNTIF('Criteria 1'!$C$3:$C$50,"Low")</f>
        <v>0</v>
      </c>
      <c r="G11" s="17">
        <f>COUNTIF('Criteria 1'!$C$3:$C$50,"Medium")</f>
        <v>0</v>
      </c>
      <c r="H11" s="17">
        <f>COUNTIF('Criteria 1'!$C$3:$C$50,"High")</f>
        <v>0</v>
      </c>
      <c r="I11" s="15">
        <f>COUNTIF('Criteria 1'!$D$3:$D$50,"Fully Compliant")</f>
        <v>0</v>
      </c>
      <c r="J11" s="15">
        <f>COUNTIF('Criteria 1'!$D$3:$D$50,"Partially Compliant")</f>
        <v>0</v>
      </c>
      <c r="K11" s="15">
        <f>COUNTIF('Criteria 1'!$D$3:$D$50,"Non Compliant")</f>
        <v>0</v>
      </c>
      <c r="L11" s="13"/>
    </row>
    <row r="12" spans="1:12" ht="60" customHeight="1" x14ac:dyDescent="0.35">
      <c r="A12" s="3">
        <v>2</v>
      </c>
      <c r="B12" s="89" t="s">
        <v>31</v>
      </c>
      <c r="C12" s="16">
        <f>COUNTIF('Criteria 2'!$B$3:$B$50,"Low")</f>
        <v>0</v>
      </c>
      <c r="D12" s="16">
        <f>COUNTIF('Criteria 2'!$B$3:$B$50,"Medium")</f>
        <v>0</v>
      </c>
      <c r="E12" s="16">
        <f>COUNTIF('Criteria 2'!$B$3:$B$50,"High")</f>
        <v>0</v>
      </c>
      <c r="F12" s="17">
        <f>COUNTIF('Criteria 2'!$C$3:$C$50,"Low")</f>
        <v>0</v>
      </c>
      <c r="G12" s="17">
        <f>COUNTIF('Criteria 2'!$C$3:$C$50,"Medium")</f>
        <v>0</v>
      </c>
      <c r="H12" s="17">
        <f>COUNTIF('Criteria 2'!$C$3:$C$50,"High")</f>
        <v>0</v>
      </c>
      <c r="I12" s="15">
        <f>COUNTIF('Criteria 2'!$D$3:$D$50,"Fully Compliant")</f>
        <v>0</v>
      </c>
      <c r="J12" s="15">
        <f>COUNTIF('Criteria 2'!$D$3:$D$50,"Partially Compliant")</f>
        <v>0</v>
      </c>
      <c r="K12" s="15">
        <f>COUNTIF('Criteria 2'!$D$3:$D$50,"Non Compliant")</f>
        <v>0</v>
      </c>
      <c r="L12" s="13"/>
    </row>
    <row r="13" spans="1:12" ht="60" customHeight="1" x14ac:dyDescent="0.35">
      <c r="A13" s="3">
        <v>3</v>
      </c>
      <c r="B13" s="12" t="s">
        <v>32</v>
      </c>
      <c r="C13" s="16">
        <f>COUNTIF('Criteria 3'!$B$3:$B$50,"Low")</f>
        <v>0</v>
      </c>
      <c r="D13" s="16">
        <f>COUNTIF('Criteria 3'!$B$3:$B$50,"Medium")</f>
        <v>0</v>
      </c>
      <c r="E13" s="16">
        <f>COUNTIF('Criteria 3'!$B$3:$B$50,"High")</f>
        <v>0</v>
      </c>
      <c r="F13" s="17">
        <f>COUNTIF('Criteria 3'!$C$3:$C$50,"Low")</f>
        <v>0</v>
      </c>
      <c r="G13" s="17">
        <f>COUNTIF('Criteria 3'!$C$3:$C$50,"Medium")</f>
        <v>0</v>
      </c>
      <c r="H13" s="17">
        <f>COUNTIF('Criteria 3'!$C$3:$C$50,"High")</f>
        <v>0</v>
      </c>
      <c r="I13" s="15">
        <f>COUNTIF('Criteria 3'!$D$3:$D$50,"Fully Compliant")</f>
        <v>0</v>
      </c>
      <c r="J13" s="15">
        <f>COUNTIF('Criteria 3'!$D$3:$D$50,"Partially Compliant")</f>
        <v>0</v>
      </c>
      <c r="K13" s="15">
        <f>COUNTIF('Criteria 3'!$D$3:$D$50,"Non Compliant")</f>
        <v>0</v>
      </c>
      <c r="L13" s="13"/>
    </row>
    <row r="14" spans="1:12" ht="60" customHeight="1" x14ac:dyDescent="0.35">
      <c r="A14" s="3">
        <v>4</v>
      </c>
      <c r="B14" s="89" t="s">
        <v>33</v>
      </c>
      <c r="C14" s="16">
        <f>COUNTIF('Criteria 4'!$B$3:$B$50,"Low")</f>
        <v>0</v>
      </c>
      <c r="D14" s="16">
        <f>COUNTIF('Criteria 4'!$B$3:$B$50,"Medium")</f>
        <v>0</v>
      </c>
      <c r="E14" s="16">
        <f>COUNTIF('Criteria 4'!$B$3:$B$50,"High")</f>
        <v>0</v>
      </c>
      <c r="F14" s="17">
        <f>COUNTIF('Criteria 4'!$C$3:$C$50,"Low")</f>
        <v>0</v>
      </c>
      <c r="G14" s="17">
        <f>COUNTIF('Criteria 4'!$C$3:$C$50,"Medium")</f>
        <v>0</v>
      </c>
      <c r="H14" s="17">
        <f>COUNTIF('Criteria 4'!$C$3:$C$50,"High")</f>
        <v>0</v>
      </c>
      <c r="I14" s="15">
        <f>COUNTIF('Criteria 4'!$D$3:$D$50,"Fully Compliant")</f>
        <v>0</v>
      </c>
      <c r="J14" s="15">
        <f>COUNTIF('Criteria 4'!$D$3:$D$50,"Partially Compliant")</f>
        <v>0</v>
      </c>
      <c r="K14" s="15">
        <f>COUNTIF('Criteria 4'!$D$3:$D$50,"Non Compliant")</f>
        <v>0</v>
      </c>
      <c r="L14" s="13"/>
    </row>
    <row r="15" spans="1:12" ht="60" customHeight="1" x14ac:dyDescent="0.35">
      <c r="A15" s="3">
        <v>5</v>
      </c>
      <c r="B15" s="12" t="s">
        <v>34</v>
      </c>
      <c r="C15" s="16">
        <f>COUNTIF('Criteria 5'!$B$3:$B$50,"Low")</f>
        <v>0</v>
      </c>
      <c r="D15" s="16">
        <f>COUNTIF('Criteria 5'!$B$3:$B$50,"Medium")</f>
        <v>0</v>
      </c>
      <c r="E15" s="16">
        <f>COUNTIF('Criteria 5'!$B$3:$B$50,"High")</f>
        <v>0</v>
      </c>
      <c r="F15" s="17">
        <f>COUNTIF('Criteria 5'!$C$3:$C$50,"Low")</f>
        <v>0</v>
      </c>
      <c r="G15" s="17">
        <f>COUNTIF('Criteria 5'!$C$3:$C$50,"Medium")</f>
        <v>0</v>
      </c>
      <c r="H15" s="17">
        <f>COUNTIF('Criteria 5'!$C$3:$C$50,"High")</f>
        <v>0</v>
      </c>
      <c r="I15" s="15">
        <f>COUNTIF('Criteria 5'!$D$3:$D$50,"Fully Compliant")</f>
        <v>0</v>
      </c>
      <c r="J15" s="15">
        <f>COUNTIF('Criteria 5'!$D$3:$D$50,"Partially Compliant")</f>
        <v>0</v>
      </c>
      <c r="K15" s="15">
        <f>COUNTIF('Criteria 5'!$D$3:$D$50,"Non Compliant")</f>
        <v>0</v>
      </c>
      <c r="L15" s="13"/>
    </row>
    <row r="16" spans="1:12" ht="60" customHeight="1" x14ac:dyDescent="0.35">
      <c r="A16" s="3">
        <v>6</v>
      </c>
      <c r="B16" s="12" t="s">
        <v>35</v>
      </c>
      <c r="C16" s="16">
        <f>COUNTIF('Criteria 6'!$B$3:$B$50,"Low")</f>
        <v>0</v>
      </c>
      <c r="D16" s="16">
        <f>COUNTIF('Criteria 6'!$B$3:$B$50,"Medium")</f>
        <v>0</v>
      </c>
      <c r="E16" s="16">
        <f>COUNTIF('Criteria 6'!$B$3:$B$50,"High")</f>
        <v>0</v>
      </c>
      <c r="F16" s="17">
        <f>COUNTIF('Criteria 6'!$C$3:$C$50,"Low")</f>
        <v>0</v>
      </c>
      <c r="G16" s="17">
        <f>COUNTIF('Criteria 6'!$C$3:$C$50,"Medium")</f>
        <v>0</v>
      </c>
      <c r="H16" s="17">
        <f>COUNTIF('Criteria 6'!$C$3:$C$50,"High")</f>
        <v>0</v>
      </c>
      <c r="I16" s="15">
        <f>COUNTIF('Criteria 6'!$D$3:$D$50,"Fully Compliant")</f>
        <v>0</v>
      </c>
      <c r="J16" s="15">
        <f>COUNTIF('Criteria 6'!$D$3:$D$50,"Partially Compliant")</f>
        <v>0</v>
      </c>
      <c r="K16" s="15">
        <f>COUNTIF('Criteria 6'!$D$3:$D$50,"Non Compliant")</f>
        <v>0</v>
      </c>
      <c r="L16" s="13"/>
    </row>
    <row r="17" spans="1:12" ht="60" customHeight="1" x14ac:dyDescent="0.35">
      <c r="A17" s="3">
        <v>7</v>
      </c>
      <c r="B17" s="89" t="s">
        <v>36</v>
      </c>
      <c r="C17" s="16">
        <f>COUNTIF('Criteria 7'!$B$3:$B$50,"Low")</f>
        <v>0</v>
      </c>
      <c r="D17" s="16">
        <f>COUNTIF('Criteria 7'!$B$3:$B$50,"Medium")</f>
        <v>0</v>
      </c>
      <c r="E17" s="16">
        <f>COUNTIF('Criteria 7'!$B$3:$B$50,"High")</f>
        <v>0</v>
      </c>
      <c r="F17" s="17">
        <f>COUNTIF('Criteria 7'!$C$3:$C$50,"Low")</f>
        <v>0</v>
      </c>
      <c r="G17" s="17">
        <f>COUNTIF('Criteria 7'!$C$3:$C$50,"Medium")</f>
        <v>0</v>
      </c>
      <c r="H17" s="17">
        <f>COUNTIF('Criteria 7'!$C$3:$C$50,"High")</f>
        <v>0</v>
      </c>
      <c r="I17" s="15">
        <f>COUNTIF('Criteria 7'!$D$3:$D$50,"Fully Compliant")</f>
        <v>0</v>
      </c>
      <c r="J17" s="15">
        <f>COUNTIF('Criteria 7'!$D$3:$D$50,"Partially Compliant")</f>
        <v>0</v>
      </c>
      <c r="K17" s="15">
        <f>COUNTIF('Criteria 7'!$D$3:$D$50,"Non Compliant")</f>
        <v>0</v>
      </c>
      <c r="L17" s="13"/>
    </row>
    <row r="18" spans="1:12" ht="60" customHeight="1" x14ac:dyDescent="0.35">
      <c r="A18" s="3">
        <v>8</v>
      </c>
      <c r="B18" s="89" t="s">
        <v>37</v>
      </c>
      <c r="C18" s="16">
        <f>COUNTIF('Criteria 8'!$B$3:$B$50,"Low")</f>
        <v>0</v>
      </c>
      <c r="D18" s="16">
        <f>COUNTIF('Criteria 8'!$B$3:$B$50,"Medium")</f>
        <v>0</v>
      </c>
      <c r="E18" s="16">
        <f>COUNTIF('Criteria 8'!$B$3:$B$50,"High")</f>
        <v>0</v>
      </c>
      <c r="F18" s="17">
        <f>COUNTIF('Criteria 8'!$C$3:$C$50,"Low")</f>
        <v>0</v>
      </c>
      <c r="G18" s="17">
        <f>COUNTIF('Criteria 8'!$C$3:$C$50,"Medium")</f>
        <v>0</v>
      </c>
      <c r="H18" s="17">
        <f>COUNTIF('Criteria 8'!$C$3:$C$50,"High")</f>
        <v>0</v>
      </c>
      <c r="I18" s="15">
        <f>COUNTIF('Criteria 8'!$D$3:$D$50,"Fully Compliant")</f>
        <v>0</v>
      </c>
      <c r="J18" s="15">
        <f>COUNTIF('Criteria 8'!$D$3:$D$50,"Partially Compliant")</f>
        <v>0</v>
      </c>
      <c r="K18" s="15">
        <f>COUNTIF('Criteria 8'!$D$3:$D$50,"Non Compliant")</f>
        <v>0</v>
      </c>
      <c r="L18" s="13"/>
    </row>
    <row r="19" spans="1:12" ht="60" customHeight="1" thickBot="1" x14ac:dyDescent="0.4">
      <c r="A19" s="3">
        <v>9</v>
      </c>
      <c r="B19" s="12" t="s">
        <v>38</v>
      </c>
      <c r="C19" s="16">
        <f>COUNTIF('Criteria 9'!$B$3:$B$50,"Low")</f>
        <v>0</v>
      </c>
      <c r="D19" s="16">
        <f>COUNTIF('Criteria 9'!$B$3:$B$50,"Medium")</f>
        <v>0</v>
      </c>
      <c r="E19" s="16">
        <f>COUNTIF('Criteria 9'!$B$3:$B$50,"High")</f>
        <v>0</v>
      </c>
      <c r="F19" s="17">
        <f>COUNTIF('Criteria 9'!$C$3:$C$50,"Low")</f>
        <v>0</v>
      </c>
      <c r="G19" s="17">
        <f>COUNTIF('Criteria 9'!$C$3:$C$50,"Medium")</f>
        <v>0</v>
      </c>
      <c r="H19" s="17">
        <f>COUNTIF('Criteria 9'!$C$3:$C$50,"High")</f>
        <v>0</v>
      </c>
      <c r="I19" s="15">
        <f>COUNTIF('Criteria 9'!$D$3:$D$50,"Fully Compliant")</f>
        <v>0</v>
      </c>
      <c r="J19" s="15">
        <f>COUNTIF('Criteria 9'!$D$3:$D$50,"Partially Compliant")</f>
        <v>0</v>
      </c>
      <c r="K19" s="15">
        <f>COUNTIF('Criteria 9'!$D$3:$D$50,"Non Compliant")</f>
        <v>0</v>
      </c>
      <c r="L19" s="13"/>
    </row>
    <row r="20" spans="1:12" s="5" customFormat="1" ht="60" customHeight="1" thickTop="1" thickBot="1" x14ac:dyDescent="0.4">
      <c r="A20" s="70" t="s">
        <v>39</v>
      </c>
      <c r="B20" s="71"/>
      <c r="C20" s="72">
        <f t="shared" ref="C20:K20" si="0">SUM(C11:C19)</f>
        <v>0</v>
      </c>
      <c r="D20" s="72">
        <f t="shared" si="0"/>
        <v>0</v>
      </c>
      <c r="E20" s="72">
        <f t="shared" si="0"/>
        <v>0</v>
      </c>
      <c r="F20" s="73">
        <f t="shared" si="0"/>
        <v>0</v>
      </c>
      <c r="G20" s="73">
        <f t="shared" si="0"/>
        <v>0</v>
      </c>
      <c r="H20" s="74">
        <f t="shared" si="0"/>
        <v>0</v>
      </c>
      <c r="I20" s="86">
        <f t="shared" si="0"/>
        <v>0</v>
      </c>
      <c r="J20" s="87">
        <f t="shared" si="0"/>
        <v>0</v>
      </c>
      <c r="K20" s="87">
        <f t="shared" si="0"/>
        <v>0</v>
      </c>
      <c r="L20" s="88"/>
    </row>
    <row r="21" spans="1:12" ht="18" customHeight="1" thickTop="1" x14ac:dyDescent="0.35"/>
  </sheetData>
  <sheetProtection algorithmName="SHA-512" hashValue="VcMEShaqYGPpxjqH91nQoV2tRcUDPPGeLWZFbJG0HC6cPuge2jLLs2bPX7/ophWNEDMs6OoiwjlEE6/0sn05zA==" saltValue="fz3vE7GtmV4kKeolyw3APw==" spinCount="100000" sheet="1" objects="1" scenarios="1"/>
  <protectedRanges>
    <protectedRange algorithmName="SHA-512" hashValue="7190IToQKAkkSS52HtUpaA3LU547sy9zWFWy9kASFgXovHG3wZMlk2qyH1wK/WDX++lbMVxWdhwW7GK8Jh8DsA==" saltValue="JJCnrrUNSlQd2GnpLPRe/A==" spinCount="100000" sqref="C4:G7" name="Range1"/>
  </protectedRanges>
  <mergeCells count="12">
    <mergeCell ref="I3:L3"/>
    <mergeCell ref="I4:L7"/>
    <mergeCell ref="C4:G4"/>
    <mergeCell ref="C5:G5"/>
    <mergeCell ref="C6:G6"/>
    <mergeCell ref="C7:G7"/>
    <mergeCell ref="B3:G3"/>
    <mergeCell ref="A9:A10"/>
    <mergeCell ref="I9:L9"/>
    <mergeCell ref="B9:B10"/>
    <mergeCell ref="C9:E9"/>
    <mergeCell ref="F9:H9"/>
  </mergeCells>
  <pageMargins left="0.7" right="0.7" top="0.75" bottom="0.75" header="0.3" footer="0.3"/>
  <pageSetup paperSize="8" scale="82"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dimension ref="A1:H13"/>
  <sheetViews>
    <sheetView workbookViewId="0">
      <selection activeCell="E5" sqref="E5"/>
    </sheetView>
  </sheetViews>
  <sheetFormatPr defaultColWidth="9" defaultRowHeight="39.4" customHeight="1" x14ac:dyDescent="0.35"/>
  <cols>
    <col min="1" max="1" width="50.54296875" style="36" customWidth="1"/>
    <col min="2" max="3" width="12.1796875" style="36" customWidth="1"/>
    <col min="4" max="4" width="12.54296875" style="36" customWidth="1"/>
    <col min="5" max="5" width="19.54296875" style="36" customWidth="1"/>
    <col min="6" max="6" width="15.54296875" style="36" customWidth="1"/>
    <col min="7" max="7" width="50.54296875" style="36" customWidth="1"/>
    <col min="8" max="8" width="50.7265625" style="36" customWidth="1"/>
    <col min="9" max="16384" width="9" style="36"/>
  </cols>
  <sheetData>
    <row r="1" spans="1:8" s="34" customFormat="1" ht="81" customHeight="1" x14ac:dyDescent="0.35">
      <c r="A1" s="32" t="s">
        <v>30</v>
      </c>
      <c r="B1" s="33" t="s">
        <v>0</v>
      </c>
      <c r="C1" s="33" t="s">
        <v>1</v>
      </c>
      <c r="D1" s="33" t="s">
        <v>2</v>
      </c>
      <c r="E1" s="33" t="s">
        <v>40</v>
      </c>
      <c r="F1" s="33" t="s">
        <v>41</v>
      </c>
      <c r="G1" s="30" t="s">
        <v>42</v>
      </c>
      <c r="H1" s="30" t="s">
        <v>43</v>
      </c>
    </row>
    <row r="2" spans="1:8" ht="39.4" customHeight="1" x14ac:dyDescent="0.35">
      <c r="A2" s="35" t="s">
        <v>44</v>
      </c>
      <c r="B2" s="26"/>
      <c r="C2" s="26"/>
      <c r="D2" s="31" t="str">
        <f t="shared" ref="D2" si="0">IF(COUNTIF(D3:D50,"Non Compliant")&gt;0,"Non Compliant",IF(COUNTIF(D3:D50,"Partially Compliant")&gt;0,"Partially Compliant","Fully Compliant"))</f>
        <v>Fully Compliant</v>
      </c>
      <c r="E2" s="28"/>
      <c r="F2" s="29"/>
      <c r="G2" s="28"/>
      <c r="H2" s="28"/>
    </row>
    <row r="3" spans="1:8" ht="39.4" customHeight="1" x14ac:dyDescent="0.35">
      <c r="A3" s="37" t="s">
        <v>45</v>
      </c>
      <c r="B3" s="38"/>
      <c r="C3" s="38"/>
      <c r="D3" s="39"/>
      <c r="E3" s="40"/>
      <c r="F3" s="41"/>
      <c r="G3" s="40"/>
      <c r="H3" s="40"/>
    </row>
    <row r="4" spans="1:8" ht="39.4" customHeight="1" x14ac:dyDescent="0.35">
      <c r="A4" s="37" t="s">
        <v>46</v>
      </c>
      <c r="B4" s="38"/>
      <c r="C4" s="38"/>
      <c r="D4" s="39"/>
      <c r="E4" s="40"/>
      <c r="F4" s="41"/>
      <c r="G4" s="40"/>
      <c r="H4" s="40"/>
    </row>
    <row r="5" spans="1:8" ht="39.4" customHeight="1" x14ac:dyDescent="0.35">
      <c r="A5" s="37" t="s">
        <v>47</v>
      </c>
      <c r="B5" s="38"/>
      <c r="C5" s="38"/>
      <c r="D5" s="39"/>
      <c r="E5" s="40"/>
      <c r="F5" s="41"/>
      <c r="G5" s="40"/>
      <c r="H5" s="40"/>
    </row>
    <row r="6" spans="1:8" ht="39.4" customHeight="1" x14ac:dyDescent="0.35">
      <c r="A6" s="37" t="s">
        <v>48</v>
      </c>
      <c r="B6" s="38"/>
      <c r="C6" s="38"/>
      <c r="D6" s="39"/>
      <c r="E6" s="40"/>
      <c r="F6" s="41"/>
      <c r="G6" s="40"/>
      <c r="H6" s="40"/>
    </row>
    <row r="7" spans="1:8" ht="39.4" customHeight="1" x14ac:dyDescent="0.35">
      <c r="A7" s="37" t="s">
        <v>49</v>
      </c>
      <c r="B7" s="38"/>
      <c r="C7" s="38"/>
      <c r="D7" s="39"/>
      <c r="E7" s="40"/>
      <c r="F7" s="41"/>
      <c r="G7" s="40"/>
      <c r="H7" s="40"/>
    </row>
    <row r="8" spans="1:8" ht="39.4" customHeight="1" x14ac:dyDescent="0.35">
      <c r="A8" s="37" t="s">
        <v>50</v>
      </c>
      <c r="B8" s="38"/>
      <c r="C8" s="38"/>
      <c r="D8" s="39"/>
      <c r="E8" s="40"/>
      <c r="F8" s="41"/>
      <c r="G8" s="40"/>
      <c r="H8" s="40"/>
    </row>
    <row r="9" spans="1:8" ht="39.4" customHeight="1" x14ac:dyDescent="0.35">
      <c r="A9" s="37" t="s">
        <v>51</v>
      </c>
      <c r="B9" s="38"/>
      <c r="C9" s="38"/>
      <c r="D9" s="39"/>
      <c r="E9" s="40"/>
      <c r="F9" s="41"/>
      <c r="G9" s="40"/>
      <c r="H9" s="40"/>
    </row>
    <row r="10" spans="1:8" ht="39.4" customHeight="1" x14ac:dyDescent="0.35">
      <c r="A10" s="37" t="s">
        <v>52</v>
      </c>
      <c r="B10" s="38"/>
      <c r="C10" s="38"/>
      <c r="D10" s="39"/>
      <c r="E10" s="40"/>
      <c r="F10" s="41"/>
      <c r="G10" s="40"/>
      <c r="H10" s="40"/>
    </row>
    <row r="11" spans="1:8" ht="39.4" customHeight="1" x14ac:dyDescent="0.35">
      <c r="A11" s="37" t="s">
        <v>53</v>
      </c>
      <c r="B11" s="38"/>
      <c r="C11" s="38"/>
      <c r="D11" s="39"/>
      <c r="E11" s="40"/>
      <c r="F11" s="41"/>
      <c r="G11" s="40"/>
      <c r="H11" s="40"/>
    </row>
    <row r="12" spans="1:8" ht="39.4" customHeight="1" x14ac:dyDescent="0.35">
      <c r="A12" s="42" t="s">
        <v>54</v>
      </c>
      <c r="B12" s="43"/>
      <c r="C12" s="43"/>
      <c r="D12" s="44"/>
      <c r="E12" s="45"/>
      <c r="F12" s="46"/>
      <c r="G12" s="40"/>
      <c r="H12" s="40"/>
    </row>
    <row r="13" spans="1:8" ht="39.4" customHeight="1" x14ac:dyDescent="0.35">
      <c r="A13" s="42" t="s">
        <v>55</v>
      </c>
      <c r="B13" s="43"/>
      <c r="C13" s="43"/>
      <c r="D13" s="44"/>
      <c r="E13" s="45"/>
      <c r="F13" s="46"/>
      <c r="G13" s="45"/>
      <c r="H13" s="45"/>
    </row>
  </sheetData>
  <phoneticPr fontId="2" type="noConversion"/>
  <conditionalFormatting sqref="B2:B13">
    <cfRule type="cellIs" dxfId="203" priority="7" operator="equal">
      <formula>"Low"</formula>
    </cfRule>
    <cfRule type="cellIs" dxfId="202" priority="8" operator="equal">
      <formula>"Medium"</formula>
    </cfRule>
    <cfRule type="cellIs" dxfId="201" priority="9" operator="equal">
      <formula>"High"</formula>
    </cfRule>
  </conditionalFormatting>
  <conditionalFormatting sqref="C2:C13">
    <cfRule type="cellIs" dxfId="200" priority="4" operator="equal">
      <formula>"Low"</formula>
    </cfRule>
    <cfRule type="cellIs" dxfId="199" priority="5" operator="equal">
      <formula>"Medium"</formula>
    </cfRule>
    <cfRule type="cellIs" dxfId="198"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B3:B12 B13:B50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dimension ref="A1:H13"/>
  <sheetViews>
    <sheetView workbookViewId="0">
      <selection activeCell="E5" sqref="E5"/>
    </sheetView>
  </sheetViews>
  <sheetFormatPr defaultColWidth="9" defaultRowHeight="39.4" customHeight="1" x14ac:dyDescent="0.35"/>
  <cols>
    <col min="1" max="1" width="69.5429687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156" customHeight="1" x14ac:dyDescent="0.35">
      <c r="A1" s="32" t="s">
        <v>56</v>
      </c>
      <c r="B1" s="33" t="s">
        <v>0</v>
      </c>
      <c r="C1" s="33" t="s">
        <v>1</v>
      </c>
      <c r="D1" s="33" t="s">
        <v>2</v>
      </c>
      <c r="E1" s="33" t="s">
        <v>40</v>
      </c>
      <c r="F1" s="33" t="s">
        <v>41</v>
      </c>
      <c r="G1" s="47" t="s">
        <v>42</v>
      </c>
      <c r="H1" s="77" t="s">
        <v>43</v>
      </c>
    </row>
    <row r="2" spans="1:8" s="34" customFormat="1" ht="39.4" customHeight="1" x14ac:dyDescent="0.35">
      <c r="A2" s="35" t="s">
        <v>44</v>
      </c>
      <c r="B2" s="26"/>
      <c r="C2" s="26"/>
      <c r="D2" s="27" t="str">
        <f t="shared" ref="D2" si="0">IF(COUNTIF(D3:D50,"Non Compliant")&gt;0,"Non Compliant",IF(COUNTIF(D3:D50,"Partially Compliant")&gt;0,"Partially Compliant","Fully Compliant"))</f>
        <v>Fully Compliant</v>
      </c>
      <c r="E2" s="28"/>
      <c r="F2" s="29"/>
      <c r="G2" s="48"/>
      <c r="H2" s="78"/>
    </row>
    <row r="3" spans="1:8" ht="39.4" customHeight="1" x14ac:dyDescent="0.35">
      <c r="A3" s="37" t="s">
        <v>57</v>
      </c>
      <c r="B3" s="38"/>
      <c r="C3" s="38"/>
      <c r="D3" s="39"/>
      <c r="E3" s="40"/>
      <c r="F3" s="41"/>
      <c r="G3" s="49"/>
      <c r="H3" s="79"/>
    </row>
    <row r="4" spans="1:8" ht="39.4" customHeight="1" x14ac:dyDescent="0.35">
      <c r="A4" s="37" t="s">
        <v>58</v>
      </c>
      <c r="B4" s="38"/>
      <c r="C4" s="38"/>
      <c r="D4" s="39"/>
      <c r="E4" s="40"/>
      <c r="F4" s="41"/>
      <c r="G4" s="49"/>
      <c r="H4" s="80"/>
    </row>
    <row r="5" spans="1:8" ht="39.4" customHeight="1" x14ac:dyDescent="0.35">
      <c r="A5" s="37" t="s">
        <v>59</v>
      </c>
      <c r="B5" s="38"/>
      <c r="C5" s="38"/>
      <c r="D5" s="39"/>
      <c r="E5" s="40"/>
      <c r="F5" s="41"/>
      <c r="G5" s="49"/>
      <c r="H5" s="79"/>
    </row>
    <row r="6" spans="1:8" ht="39.4" customHeight="1" x14ac:dyDescent="0.35">
      <c r="A6" s="37" t="s">
        <v>60</v>
      </c>
      <c r="B6" s="38"/>
      <c r="C6" s="38"/>
      <c r="D6" s="39"/>
      <c r="E6" s="40"/>
      <c r="F6" s="41"/>
      <c r="G6" s="49"/>
      <c r="H6" s="80"/>
    </row>
    <row r="7" spans="1:8" ht="39.4" customHeight="1" x14ac:dyDescent="0.35">
      <c r="A7" s="37" t="s">
        <v>61</v>
      </c>
      <c r="B7" s="38"/>
      <c r="C7" s="38"/>
      <c r="D7" s="39"/>
      <c r="E7" s="40"/>
      <c r="F7" s="41"/>
      <c r="G7" s="49"/>
      <c r="H7" s="79"/>
    </row>
    <row r="8" spans="1:8" ht="39.4" customHeight="1" x14ac:dyDescent="0.35">
      <c r="A8" s="37" t="s">
        <v>62</v>
      </c>
      <c r="B8" s="38"/>
      <c r="C8" s="38"/>
      <c r="D8" s="39"/>
      <c r="E8" s="40"/>
      <c r="F8" s="41"/>
      <c r="G8" s="49"/>
      <c r="H8" s="80"/>
    </row>
    <row r="9" spans="1:8" ht="39.4" customHeight="1" x14ac:dyDescent="0.35">
      <c r="A9" s="37" t="s">
        <v>63</v>
      </c>
      <c r="B9" s="38"/>
      <c r="C9" s="38"/>
      <c r="D9" s="39"/>
      <c r="E9" s="40"/>
      <c r="F9" s="41"/>
      <c r="G9" s="49"/>
      <c r="H9" s="79"/>
    </row>
    <row r="10" spans="1:8" ht="39.4" customHeight="1" x14ac:dyDescent="0.35">
      <c r="A10" s="37" t="s">
        <v>64</v>
      </c>
      <c r="B10" s="38"/>
      <c r="C10" s="38"/>
      <c r="D10" s="39"/>
      <c r="E10" s="40"/>
      <c r="F10" s="41"/>
      <c r="G10" s="49"/>
      <c r="H10" s="80"/>
    </row>
    <row r="11" spans="1:8" ht="39.4" customHeight="1" x14ac:dyDescent="0.35">
      <c r="A11" s="37" t="s">
        <v>65</v>
      </c>
      <c r="B11" s="38"/>
      <c r="C11" s="38"/>
      <c r="D11" s="39"/>
      <c r="E11" s="40"/>
      <c r="F11" s="41"/>
      <c r="G11" s="49"/>
      <c r="H11" s="82"/>
    </row>
    <row r="12" spans="1:8" ht="39.4" customHeight="1" x14ac:dyDescent="0.35">
      <c r="A12" s="42" t="s">
        <v>66</v>
      </c>
      <c r="B12" s="43"/>
      <c r="C12" s="43"/>
      <c r="D12" s="44"/>
      <c r="E12" s="45"/>
      <c r="F12" s="46"/>
      <c r="G12" s="50"/>
      <c r="H12" s="80"/>
    </row>
    <row r="13" spans="1:8" ht="39.4" customHeight="1" x14ac:dyDescent="0.35">
      <c r="H13" s="81"/>
    </row>
  </sheetData>
  <phoneticPr fontId="2" type="noConversion"/>
  <conditionalFormatting sqref="B2:B12">
    <cfRule type="cellIs" dxfId="181" priority="7" operator="equal">
      <formula>"Low"</formula>
    </cfRule>
    <cfRule type="cellIs" dxfId="180" priority="8" operator="equal">
      <formula>"Medium"</formula>
    </cfRule>
    <cfRule type="cellIs" dxfId="179" priority="9" operator="equal">
      <formula>"High"</formula>
    </cfRule>
  </conditionalFormatting>
  <conditionalFormatting sqref="C2:C12">
    <cfRule type="cellIs" dxfId="178" priority="4" operator="equal">
      <formula>"Low"</formula>
    </cfRule>
    <cfRule type="cellIs" dxfId="177" priority="5" operator="equal">
      <formula>"Medium"</formula>
    </cfRule>
    <cfRule type="cellIs" dxfId="176"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dimension ref="A1:H50"/>
  <sheetViews>
    <sheetView workbookViewId="0">
      <selection activeCell="A3" sqref="A3"/>
    </sheetView>
  </sheetViews>
  <sheetFormatPr defaultColWidth="9" defaultRowHeight="18" customHeight="1" x14ac:dyDescent="0.35"/>
  <cols>
    <col min="1" max="1" width="68.5429687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ht="57.75" customHeight="1" x14ac:dyDescent="0.35">
      <c r="A1" s="51" t="s">
        <v>32</v>
      </c>
      <c r="B1" s="52" t="s">
        <v>0</v>
      </c>
      <c r="C1" s="52" t="s">
        <v>1</v>
      </c>
      <c r="D1" s="53" t="s">
        <v>2</v>
      </c>
      <c r="E1" s="52" t="s">
        <v>40</v>
      </c>
      <c r="F1" s="54" t="s">
        <v>41</v>
      </c>
      <c r="G1" s="52" t="s">
        <v>42</v>
      </c>
      <c r="H1" s="84" t="s">
        <v>43</v>
      </c>
    </row>
    <row r="2" spans="1:8" ht="39.4" customHeight="1" x14ac:dyDescent="0.35">
      <c r="A2" s="35" t="s">
        <v>44</v>
      </c>
      <c r="B2" s="55"/>
      <c r="C2" s="55"/>
      <c r="D2" s="56" t="str">
        <f t="shared" ref="D2" si="0">IF(COUNTIF(D3:D50,"Non Compliant")&gt;0,"Non Compliant",IF(COUNTIF(D3:D50,"Partially Compliant")&gt;0,"Partially Compliant","Fully Compliant"))</f>
        <v>Fully Compliant</v>
      </c>
      <c r="E2" s="57"/>
      <c r="F2" s="58"/>
      <c r="G2" s="57"/>
      <c r="H2" s="28"/>
    </row>
    <row r="3" spans="1:8" ht="39.4" customHeight="1" x14ac:dyDescent="0.35">
      <c r="A3" s="59" t="s">
        <v>67</v>
      </c>
      <c r="B3" s="60"/>
      <c r="C3" s="60"/>
      <c r="D3" s="61"/>
      <c r="E3" s="62"/>
      <c r="F3" s="63"/>
      <c r="G3" s="62"/>
      <c r="H3" s="75"/>
    </row>
    <row r="4" spans="1:8" ht="39.4" customHeight="1" x14ac:dyDescent="0.35">
      <c r="A4" s="64" t="s">
        <v>68</v>
      </c>
      <c r="B4" s="65"/>
      <c r="C4" s="65"/>
      <c r="D4" s="66"/>
      <c r="E4" s="67"/>
      <c r="F4" s="68"/>
      <c r="G4" s="67"/>
      <c r="H4" s="76"/>
    </row>
    <row r="5" spans="1:8" ht="39.4" customHeight="1" x14ac:dyDescent="0.35">
      <c r="A5" s="59" t="s">
        <v>69</v>
      </c>
      <c r="B5" s="60"/>
      <c r="C5" s="60"/>
      <c r="D5" s="61"/>
      <c r="E5" s="62"/>
      <c r="F5" s="63"/>
      <c r="G5" s="62"/>
      <c r="H5" s="75"/>
    </row>
    <row r="6" spans="1:8" ht="39.4" customHeight="1" x14ac:dyDescent="0.35">
      <c r="A6" s="64" t="s">
        <v>70</v>
      </c>
      <c r="B6" s="65"/>
      <c r="C6" s="65"/>
      <c r="D6" s="66"/>
      <c r="E6" s="67"/>
      <c r="F6" s="68"/>
      <c r="G6" s="67"/>
      <c r="H6" s="76"/>
    </row>
    <row r="7" spans="1:8" ht="39.4" customHeight="1" x14ac:dyDescent="0.35">
      <c r="A7" s="59" t="s">
        <v>71</v>
      </c>
      <c r="B7" s="60"/>
      <c r="C7" s="60"/>
      <c r="D7" s="61"/>
      <c r="E7" s="62"/>
      <c r="F7" s="63"/>
      <c r="G7" s="62"/>
      <c r="H7" s="75"/>
    </row>
    <row r="8" spans="1:8" ht="39.4" customHeight="1" x14ac:dyDescent="0.35">
      <c r="A8" s="64" t="s">
        <v>72</v>
      </c>
      <c r="B8" s="65"/>
      <c r="C8" s="65"/>
      <c r="D8" s="66"/>
      <c r="E8" s="67"/>
      <c r="F8" s="68"/>
      <c r="G8" s="67"/>
      <c r="H8" s="76"/>
    </row>
    <row r="9" spans="1:8" ht="39.4" customHeight="1" x14ac:dyDescent="0.35">
      <c r="A9" s="59" t="s">
        <v>73</v>
      </c>
      <c r="B9" s="60"/>
      <c r="C9" s="60"/>
      <c r="D9" s="61"/>
      <c r="E9" s="62"/>
      <c r="F9" s="63"/>
      <c r="G9" s="62"/>
      <c r="H9" s="75"/>
    </row>
    <row r="10" spans="1:8" ht="39.4" customHeight="1" x14ac:dyDescent="0.35">
      <c r="A10" s="64" t="s">
        <v>74</v>
      </c>
      <c r="B10" s="65"/>
      <c r="C10" s="65"/>
      <c r="D10" s="66"/>
      <c r="E10" s="67"/>
      <c r="F10" s="68"/>
      <c r="G10" s="67"/>
      <c r="H10" s="76"/>
    </row>
    <row r="11" spans="1:8" ht="39.4" customHeight="1" x14ac:dyDescent="0.35">
      <c r="A11" s="59" t="s">
        <v>75</v>
      </c>
      <c r="B11" s="60"/>
      <c r="C11" s="60"/>
      <c r="D11" s="61"/>
      <c r="E11" s="62"/>
      <c r="F11" s="63"/>
      <c r="G11" s="62"/>
      <c r="H11" s="83"/>
    </row>
    <row r="12" spans="1:8" ht="39.4" customHeight="1" x14ac:dyDescent="0.35">
      <c r="A12" s="64" t="s">
        <v>76</v>
      </c>
      <c r="B12" s="65"/>
      <c r="C12" s="65"/>
      <c r="D12" s="66"/>
      <c r="E12" s="67"/>
      <c r="F12" s="68"/>
      <c r="G12" s="67"/>
      <c r="H12" s="76"/>
    </row>
    <row r="13" spans="1:8" ht="39" customHeight="1" x14ac:dyDescent="0.35"/>
    <row r="14" spans="1:8" ht="39" customHeight="1" x14ac:dyDescent="0.35">
      <c r="A14" s="69"/>
    </row>
    <row r="15" spans="1:8" ht="39" customHeight="1" x14ac:dyDescent="0.35"/>
    <row r="16" spans="1:8" ht="39" customHeight="1" x14ac:dyDescent="0.35"/>
    <row r="17" ht="39" customHeight="1" x14ac:dyDescent="0.35"/>
    <row r="18" ht="39" customHeight="1" x14ac:dyDescent="0.35"/>
    <row r="19" ht="39" customHeight="1" x14ac:dyDescent="0.35"/>
    <row r="20" ht="39" customHeight="1" x14ac:dyDescent="0.35"/>
    <row r="21" ht="39" customHeight="1" x14ac:dyDescent="0.35"/>
    <row r="22" ht="39" customHeight="1" x14ac:dyDescent="0.35"/>
    <row r="23" ht="39" customHeight="1" x14ac:dyDescent="0.35"/>
    <row r="24" ht="39" customHeight="1" x14ac:dyDescent="0.35"/>
    <row r="25" ht="39" customHeight="1" x14ac:dyDescent="0.35"/>
    <row r="26" ht="39" customHeight="1" x14ac:dyDescent="0.35"/>
    <row r="27" ht="39" customHeight="1" x14ac:dyDescent="0.35"/>
    <row r="28" ht="39" customHeight="1" x14ac:dyDescent="0.35"/>
    <row r="29" ht="39" customHeight="1" x14ac:dyDescent="0.35"/>
    <row r="30" ht="39" customHeight="1" x14ac:dyDescent="0.35"/>
    <row r="31" ht="39" customHeight="1" x14ac:dyDescent="0.35"/>
    <row r="32" ht="39" customHeight="1" x14ac:dyDescent="0.35"/>
    <row r="33" ht="39" customHeight="1" x14ac:dyDescent="0.35"/>
    <row r="34" ht="39" customHeight="1" x14ac:dyDescent="0.35"/>
    <row r="35" ht="39" customHeight="1" x14ac:dyDescent="0.35"/>
    <row r="36" ht="39" customHeight="1" x14ac:dyDescent="0.35"/>
    <row r="37" ht="39" customHeight="1" x14ac:dyDescent="0.35"/>
    <row r="38" ht="39" customHeight="1" x14ac:dyDescent="0.35"/>
    <row r="39" ht="39" customHeight="1" x14ac:dyDescent="0.35"/>
    <row r="40" ht="39" customHeight="1" x14ac:dyDescent="0.35"/>
    <row r="41" ht="39" customHeight="1" x14ac:dyDescent="0.35"/>
    <row r="42" ht="39" customHeight="1" x14ac:dyDescent="0.35"/>
    <row r="43" ht="39" customHeight="1" x14ac:dyDescent="0.35"/>
    <row r="44" ht="39" customHeight="1" x14ac:dyDescent="0.35"/>
    <row r="45" ht="39" customHeight="1" x14ac:dyDescent="0.35"/>
    <row r="46" ht="39" customHeight="1" x14ac:dyDescent="0.35"/>
    <row r="47" ht="39" customHeight="1" x14ac:dyDescent="0.35"/>
    <row r="48" ht="39" customHeight="1" x14ac:dyDescent="0.35"/>
    <row r="49" ht="39" customHeight="1" x14ac:dyDescent="0.35"/>
    <row r="50" ht="39" customHeight="1" x14ac:dyDescent="0.35"/>
  </sheetData>
  <phoneticPr fontId="2" type="noConversion"/>
  <conditionalFormatting sqref="B5:B12 B1:B2">
    <cfRule type="cellIs" dxfId="160" priority="16" operator="equal">
      <formula>"Low"</formula>
    </cfRule>
    <cfRule type="cellIs" dxfId="159" priority="17" operator="equal">
      <formula>"Medium"</formula>
    </cfRule>
    <cfRule type="cellIs" dxfId="158" priority="18" operator="equal">
      <formula>"High"</formula>
    </cfRule>
  </conditionalFormatting>
  <conditionalFormatting sqref="C5:C12 C1:C2">
    <cfRule type="cellIs" dxfId="157" priority="13" operator="equal">
      <formula>"Low"</formula>
    </cfRule>
    <cfRule type="cellIs" dxfId="156" priority="14" operator="equal">
      <formula>"Medium"</formula>
    </cfRule>
    <cfRule type="cellIs" dxfId="155" priority="15" operator="equal">
      <formula>"High"</formula>
    </cfRule>
  </conditionalFormatting>
  <conditionalFormatting sqref="B3:B4">
    <cfRule type="cellIs" dxfId="154" priority="7" operator="equal">
      <formula>"Low"</formula>
    </cfRule>
    <cfRule type="cellIs" dxfId="153" priority="8" operator="equal">
      <formula>"Medium"</formula>
    </cfRule>
    <cfRule type="cellIs" dxfId="152" priority="9" operator="equal">
      <formula>"High"</formula>
    </cfRule>
  </conditionalFormatting>
  <conditionalFormatting sqref="C3:C4">
    <cfRule type="cellIs" dxfId="151" priority="4" operator="equal">
      <formula>"Low"</formula>
    </cfRule>
    <cfRule type="cellIs" dxfId="150" priority="5" operator="equal">
      <formula>"Medium"</formula>
    </cfRule>
    <cfRule type="cellIs" dxfId="149"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0" operator="equal" id="{0585B332-B169-4829-A857-6F9E6881F312}">
            <xm:f>Lists!$C$4</xm:f>
            <x14:dxf>
              <font>
                <color auto="1"/>
              </font>
              <fill>
                <patternFill>
                  <bgColor rgb="FFFF3300"/>
                </patternFill>
              </fill>
            </x14:dxf>
          </x14:cfRule>
          <x14:cfRule type="cellIs" priority="11" operator="equal" id="{BD5BC756-8D85-4E88-8A4A-F784619F14B1}">
            <xm:f>Lists!$C$3</xm:f>
            <x14:dxf>
              <font>
                <color auto="1"/>
              </font>
              <fill>
                <patternFill>
                  <bgColor rgb="FFFFC000"/>
                </patternFill>
              </fill>
            </x14:dxf>
          </x14:cfRule>
          <x14:cfRule type="cellIs" priority="12" operator="equal" id="{E724B4D9-4197-4A51-B375-089921CE27D0}">
            <xm:f>Lists!$C$2</xm:f>
            <x14:dxf>
              <font>
                <color auto="1"/>
              </font>
              <fill>
                <patternFill>
                  <bgColor rgb="FF92D050"/>
                </patternFill>
              </fill>
            </x14:dxf>
          </x14:cfRule>
          <xm:sqref>D5:D12 D1:D2</xm:sqref>
        </x14:conditionalFormatting>
        <x14:conditionalFormatting xmlns:xm="http://schemas.microsoft.com/office/excel/2006/main">
          <x14:cfRule type="cellIs" priority="1" operator="equal" id="{DB07FB78-0546-4421-AD31-0625CDB3FF33}">
            <xm:f>Lists!$C$4</xm:f>
            <x14:dxf>
              <font>
                <color auto="1"/>
              </font>
              <fill>
                <patternFill>
                  <bgColor rgb="FFFF3300"/>
                </patternFill>
              </fill>
            </x14:dxf>
          </x14:cfRule>
          <x14:cfRule type="cellIs" priority="2" operator="equal" id="{273D8F27-481A-4C12-B47B-3F885CF7AA91}">
            <xm:f>Lists!$C$3</xm:f>
            <x14:dxf>
              <font>
                <color auto="1"/>
              </font>
              <fill>
                <patternFill>
                  <bgColor rgb="FFFFC000"/>
                </patternFill>
              </fill>
            </x14:dxf>
          </x14:cfRule>
          <x14:cfRule type="cellIs" priority="3" operator="equal" id="{348BD4AE-939D-4B04-AF58-72290827D1F7}">
            <xm:f>Lists!$C$2</xm:f>
            <x14:dxf>
              <font>
                <color auto="1"/>
              </font>
              <fill>
                <patternFill>
                  <bgColor rgb="FF92D050"/>
                </patternFill>
              </fill>
            </x14:dxf>
          </x14:cfRule>
          <xm:sqref>D3:D4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dimension ref="A1:H12"/>
  <sheetViews>
    <sheetView workbookViewId="0">
      <selection activeCell="A3" sqref="A3"/>
    </sheetView>
  </sheetViews>
  <sheetFormatPr defaultColWidth="9" defaultRowHeight="39.4" customHeight="1" x14ac:dyDescent="0.35"/>
  <cols>
    <col min="1" max="1" width="62.179687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128.5" customHeight="1" x14ac:dyDescent="0.35">
      <c r="A1" s="32" t="s">
        <v>77</v>
      </c>
      <c r="B1" s="33" t="s">
        <v>0</v>
      </c>
      <c r="C1" s="33" t="s">
        <v>1</v>
      </c>
      <c r="D1" s="33" t="s">
        <v>2</v>
      </c>
      <c r="E1" s="33" t="s">
        <v>40</v>
      </c>
      <c r="F1" s="33" t="s">
        <v>41</v>
      </c>
      <c r="G1" s="47" t="s">
        <v>42</v>
      </c>
      <c r="H1" s="85" t="s">
        <v>43</v>
      </c>
    </row>
    <row r="2" spans="1:8" ht="39.4" customHeight="1" x14ac:dyDescent="0.35">
      <c r="A2" s="35" t="s">
        <v>44</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78</v>
      </c>
      <c r="B3" s="38"/>
      <c r="C3" s="38"/>
      <c r="D3" s="39"/>
      <c r="E3" s="40"/>
      <c r="F3" s="41"/>
      <c r="G3" s="49"/>
      <c r="H3" s="75"/>
    </row>
    <row r="4" spans="1:8" ht="39.4" customHeight="1" x14ac:dyDescent="0.35">
      <c r="A4" s="37" t="s">
        <v>79</v>
      </c>
      <c r="B4" s="38"/>
      <c r="C4" s="38"/>
      <c r="D4" s="39"/>
      <c r="E4" s="40"/>
      <c r="F4" s="41"/>
      <c r="G4" s="49"/>
      <c r="H4" s="76"/>
    </row>
    <row r="5" spans="1:8" ht="39.4" customHeight="1" x14ac:dyDescent="0.35">
      <c r="A5" s="37" t="s">
        <v>80</v>
      </c>
      <c r="B5" s="38"/>
      <c r="C5" s="38"/>
      <c r="D5" s="39"/>
      <c r="E5" s="40"/>
      <c r="F5" s="41"/>
      <c r="G5" s="49"/>
      <c r="H5" s="75"/>
    </row>
    <row r="6" spans="1:8" ht="39.4" customHeight="1" x14ac:dyDescent="0.35">
      <c r="A6" s="37" t="s">
        <v>81</v>
      </c>
      <c r="B6" s="38"/>
      <c r="C6" s="38"/>
      <c r="D6" s="39"/>
      <c r="E6" s="40"/>
      <c r="F6" s="41"/>
      <c r="G6" s="49"/>
      <c r="H6" s="76"/>
    </row>
    <row r="7" spans="1:8" ht="39.4" customHeight="1" x14ac:dyDescent="0.35">
      <c r="A7" s="37" t="s">
        <v>82</v>
      </c>
      <c r="B7" s="38"/>
      <c r="C7" s="38"/>
      <c r="D7" s="39"/>
      <c r="E7" s="40"/>
      <c r="F7" s="41"/>
      <c r="G7" s="49"/>
      <c r="H7" s="75"/>
    </row>
    <row r="8" spans="1:8" ht="39.4" customHeight="1" x14ac:dyDescent="0.35">
      <c r="A8" s="37" t="s">
        <v>83</v>
      </c>
      <c r="B8" s="38"/>
      <c r="C8" s="38"/>
      <c r="D8" s="39"/>
      <c r="E8" s="40"/>
      <c r="F8" s="41"/>
      <c r="G8" s="49"/>
      <c r="H8" s="76"/>
    </row>
    <row r="9" spans="1:8" ht="39.4" customHeight="1" x14ac:dyDescent="0.35">
      <c r="A9" s="37" t="s">
        <v>84</v>
      </c>
      <c r="B9" s="38"/>
      <c r="C9" s="38"/>
      <c r="D9" s="39"/>
      <c r="E9" s="40"/>
      <c r="F9" s="41"/>
      <c r="G9" s="49"/>
      <c r="H9" s="75"/>
    </row>
    <row r="10" spans="1:8" ht="39.4" customHeight="1" x14ac:dyDescent="0.35">
      <c r="A10" s="37" t="s">
        <v>85</v>
      </c>
      <c r="B10" s="38"/>
      <c r="C10" s="38"/>
      <c r="D10" s="39"/>
      <c r="E10" s="40"/>
      <c r="F10" s="41"/>
      <c r="G10" s="49"/>
      <c r="H10" s="76"/>
    </row>
    <row r="11" spans="1:8" ht="39.4" customHeight="1" x14ac:dyDescent="0.35">
      <c r="A11" s="37" t="s">
        <v>86</v>
      </c>
      <c r="B11" s="38"/>
      <c r="C11" s="38"/>
      <c r="D11" s="39"/>
      <c r="E11" s="40"/>
      <c r="F11" s="41"/>
      <c r="G11" s="49"/>
      <c r="H11" s="83"/>
    </row>
    <row r="12" spans="1:8" ht="39.4" customHeight="1" x14ac:dyDescent="0.35">
      <c r="A12" s="42" t="s">
        <v>87</v>
      </c>
      <c r="B12" s="43"/>
      <c r="C12" s="43"/>
      <c r="D12" s="44"/>
      <c r="E12" s="45"/>
      <c r="F12" s="46"/>
      <c r="G12" s="50"/>
      <c r="H12" s="76"/>
    </row>
  </sheetData>
  <conditionalFormatting sqref="B2:B12">
    <cfRule type="cellIs" dxfId="131" priority="7" operator="equal">
      <formula>"Low"</formula>
    </cfRule>
    <cfRule type="cellIs" dxfId="130" priority="8" operator="equal">
      <formula>"Medium"</formula>
    </cfRule>
    <cfRule type="cellIs" dxfId="129" priority="9" operator="equal">
      <formula>"High"</formula>
    </cfRule>
  </conditionalFormatting>
  <conditionalFormatting sqref="C2:C12">
    <cfRule type="cellIs" dxfId="128" priority="4" operator="equal">
      <formula>"Low"</formula>
    </cfRule>
    <cfRule type="cellIs" dxfId="127" priority="5" operator="equal">
      <formula>"Medium"</formula>
    </cfRule>
    <cfRule type="cellIs" dxfId="126" priority="6" operator="equal">
      <formula>"High"</formula>
    </cfRule>
  </conditionalFormatting>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1" operator="equal" id="{C3EDA4A6-8A1F-4591-B019-19A03C0216FC}">
            <xm:f>Lists!$C$4</xm:f>
            <x14:dxf>
              <font>
                <color auto="1"/>
              </font>
              <fill>
                <patternFill>
                  <bgColor rgb="FFFF3300"/>
                </patternFill>
              </fill>
            </x14:dxf>
          </x14:cfRule>
          <x14:cfRule type="cellIs" priority="2" operator="equal" id="{54F145CF-3FAA-4F99-ABC2-D568DC2042B0}">
            <xm:f>Lists!$C$3</xm:f>
            <x14:dxf>
              <font>
                <color auto="1"/>
              </font>
              <fill>
                <patternFill>
                  <bgColor rgb="FFFFC000"/>
                </patternFill>
              </fill>
            </x14:dxf>
          </x14:cfRule>
          <x14:cfRule type="cellIs" priority="3" operator="equal" id="{32FB9AC5-5ACF-424D-B588-6EFF9D0AE21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dimension ref="A1:H12"/>
  <sheetViews>
    <sheetView workbookViewId="0">
      <selection activeCell="A3" sqref="A3"/>
    </sheetView>
  </sheetViews>
  <sheetFormatPr defaultColWidth="9" defaultRowHeight="39.4"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59.25" customHeight="1" x14ac:dyDescent="0.35">
      <c r="A1" s="32" t="s">
        <v>34</v>
      </c>
      <c r="B1" s="33" t="s">
        <v>0</v>
      </c>
      <c r="C1" s="33" t="s">
        <v>1</v>
      </c>
      <c r="D1" s="33" t="s">
        <v>2</v>
      </c>
      <c r="E1" s="33" t="s">
        <v>40</v>
      </c>
      <c r="F1" s="33" t="s">
        <v>41</v>
      </c>
      <c r="G1" s="47" t="s">
        <v>42</v>
      </c>
      <c r="H1" s="85" t="s">
        <v>43</v>
      </c>
    </row>
    <row r="2" spans="1:8" s="34" customFormat="1" ht="48.75" customHeight="1" x14ac:dyDescent="0.35">
      <c r="A2" s="35" t="s">
        <v>44</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88</v>
      </c>
      <c r="B3" s="38"/>
      <c r="C3" s="38"/>
      <c r="D3" s="39"/>
      <c r="E3" s="40"/>
      <c r="F3" s="41"/>
      <c r="G3" s="49"/>
      <c r="H3" s="75"/>
    </row>
    <row r="4" spans="1:8" ht="39.4" customHeight="1" x14ac:dyDescent="0.35">
      <c r="A4" s="37" t="s">
        <v>89</v>
      </c>
      <c r="B4" s="38"/>
      <c r="C4" s="38"/>
      <c r="D4" s="39"/>
      <c r="E4" s="40"/>
      <c r="F4" s="41"/>
      <c r="G4" s="49"/>
      <c r="H4" s="76"/>
    </row>
    <row r="5" spans="1:8" ht="39.4" customHeight="1" x14ac:dyDescent="0.35">
      <c r="A5" s="37" t="s">
        <v>90</v>
      </c>
      <c r="B5" s="38"/>
      <c r="C5" s="38"/>
      <c r="D5" s="39"/>
      <c r="E5" s="40"/>
      <c r="F5" s="41"/>
      <c r="G5" s="49"/>
      <c r="H5" s="75"/>
    </row>
    <row r="6" spans="1:8" ht="39.4" customHeight="1" x14ac:dyDescent="0.35">
      <c r="A6" s="37" t="s">
        <v>91</v>
      </c>
      <c r="B6" s="38"/>
      <c r="C6" s="38"/>
      <c r="D6" s="39"/>
      <c r="E6" s="40"/>
      <c r="F6" s="41"/>
      <c r="G6" s="49"/>
      <c r="H6" s="76"/>
    </row>
    <row r="7" spans="1:8" ht="39.4" customHeight="1" x14ac:dyDescent="0.35">
      <c r="A7" s="37" t="s">
        <v>92</v>
      </c>
      <c r="B7" s="38"/>
      <c r="C7" s="38"/>
      <c r="D7" s="39"/>
      <c r="E7" s="40"/>
      <c r="F7" s="41"/>
      <c r="G7" s="49"/>
      <c r="H7" s="75"/>
    </row>
    <row r="8" spans="1:8" ht="39.4" customHeight="1" x14ac:dyDescent="0.35">
      <c r="A8" s="37" t="s">
        <v>93</v>
      </c>
      <c r="B8" s="38"/>
      <c r="C8" s="38"/>
      <c r="D8" s="39"/>
      <c r="E8" s="40"/>
      <c r="F8" s="41"/>
      <c r="G8" s="49"/>
      <c r="H8" s="76"/>
    </row>
    <row r="9" spans="1:8" ht="39.4" customHeight="1" x14ac:dyDescent="0.35">
      <c r="A9" s="37" t="s">
        <v>94</v>
      </c>
      <c r="B9" s="38"/>
      <c r="C9" s="38"/>
      <c r="D9" s="39"/>
      <c r="E9" s="40"/>
      <c r="F9" s="41"/>
      <c r="G9" s="49"/>
      <c r="H9" s="75"/>
    </row>
    <row r="10" spans="1:8" ht="39.4" customHeight="1" x14ac:dyDescent="0.35">
      <c r="A10" s="37" t="s">
        <v>95</v>
      </c>
      <c r="B10" s="38"/>
      <c r="C10" s="38"/>
      <c r="D10" s="39"/>
      <c r="E10" s="40"/>
      <c r="F10" s="41"/>
      <c r="G10" s="49"/>
      <c r="H10" s="76"/>
    </row>
    <row r="11" spans="1:8" ht="39.4" customHeight="1" x14ac:dyDescent="0.35">
      <c r="A11" s="37" t="s">
        <v>96</v>
      </c>
      <c r="B11" s="38"/>
      <c r="C11" s="38"/>
      <c r="D11" s="39"/>
      <c r="E11" s="40"/>
      <c r="F11" s="41"/>
      <c r="G11" s="49"/>
      <c r="H11" s="83"/>
    </row>
    <row r="12" spans="1:8" ht="39.4" customHeight="1" x14ac:dyDescent="0.35">
      <c r="A12" s="42" t="s">
        <v>97</v>
      </c>
      <c r="B12" s="43"/>
      <c r="C12" s="43"/>
      <c r="D12" s="44"/>
      <c r="E12" s="45"/>
      <c r="F12" s="46"/>
      <c r="G12" s="50"/>
      <c r="H12" s="76"/>
    </row>
  </sheetData>
  <conditionalFormatting sqref="B2:B12">
    <cfRule type="cellIs" dxfId="109" priority="7" operator="equal">
      <formula>"Low"</formula>
    </cfRule>
    <cfRule type="cellIs" dxfId="108" priority="8" operator="equal">
      <formula>"Medium"</formula>
    </cfRule>
    <cfRule type="cellIs" dxfId="107" priority="9" operator="equal">
      <formula>"High"</formula>
    </cfRule>
  </conditionalFormatting>
  <conditionalFormatting sqref="C2:C12">
    <cfRule type="cellIs" dxfId="106" priority="4" operator="equal">
      <formula>"Low"</formula>
    </cfRule>
    <cfRule type="cellIs" dxfId="105" priority="5" operator="equal">
      <formula>"Medium"</formula>
    </cfRule>
    <cfRule type="cellIs" dxfId="104"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DFBE0796-5C8B-4B2A-A1E6-D91EF7BC20DF}">
            <xm:f>Lists!$C$4</xm:f>
            <x14:dxf>
              <font>
                <color auto="1"/>
              </font>
              <fill>
                <patternFill>
                  <bgColor rgb="FFFF3300"/>
                </patternFill>
              </fill>
            </x14:dxf>
          </x14:cfRule>
          <x14:cfRule type="cellIs" priority="2" operator="equal" id="{A05F9D3C-28EE-4D21-997E-CD5EB3C4A68D}">
            <xm:f>Lists!$C$3</xm:f>
            <x14:dxf>
              <font>
                <color auto="1"/>
              </font>
              <fill>
                <patternFill>
                  <bgColor rgb="FFFFC000"/>
                </patternFill>
              </fill>
            </x14:dxf>
          </x14:cfRule>
          <x14:cfRule type="cellIs" priority="3" operator="equal" id="{98FFF73A-EECC-47CE-AAF2-8C97741A0B49}">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dimension ref="A1:H50"/>
  <sheetViews>
    <sheetView workbookViewId="0">
      <selection activeCell="A3" sqref="A3"/>
    </sheetView>
  </sheetViews>
  <sheetFormatPr defaultColWidth="9" defaultRowHeight="18"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64.5" customHeight="1" x14ac:dyDescent="0.35">
      <c r="A1" s="32" t="s">
        <v>35</v>
      </c>
      <c r="B1" s="33" t="s">
        <v>0</v>
      </c>
      <c r="C1" s="33" t="s">
        <v>1</v>
      </c>
      <c r="D1" s="33" t="s">
        <v>2</v>
      </c>
      <c r="E1" s="33" t="s">
        <v>40</v>
      </c>
      <c r="F1" s="33" t="s">
        <v>41</v>
      </c>
      <c r="G1" s="47" t="s">
        <v>42</v>
      </c>
      <c r="H1" s="85" t="s">
        <v>43</v>
      </c>
    </row>
    <row r="2" spans="1:8" s="34" customFormat="1" ht="39.4" customHeight="1" x14ac:dyDescent="0.35">
      <c r="A2" s="35" t="s">
        <v>44</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98</v>
      </c>
      <c r="B3" s="38"/>
      <c r="C3" s="38"/>
      <c r="D3" s="39"/>
      <c r="E3" s="40"/>
      <c r="F3" s="41"/>
      <c r="G3" s="49"/>
      <c r="H3" s="75"/>
    </row>
    <row r="4" spans="1:8" ht="39.4" customHeight="1" x14ac:dyDescent="0.35">
      <c r="A4" s="37" t="s">
        <v>99</v>
      </c>
      <c r="B4" s="38"/>
      <c r="C4" s="38"/>
      <c r="D4" s="39"/>
      <c r="E4" s="40"/>
      <c r="F4" s="41"/>
      <c r="G4" s="49"/>
      <c r="H4" s="76"/>
    </row>
    <row r="5" spans="1:8" ht="39.4" customHeight="1" x14ac:dyDescent="0.35">
      <c r="A5" s="37" t="s">
        <v>100</v>
      </c>
      <c r="B5" s="38"/>
      <c r="C5" s="38"/>
      <c r="D5" s="39"/>
      <c r="E5" s="40"/>
      <c r="F5" s="41"/>
      <c r="G5" s="49"/>
      <c r="H5" s="75"/>
    </row>
    <row r="6" spans="1:8" ht="39.4" customHeight="1" x14ac:dyDescent="0.35">
      <c r="A6" s="37" t="s">
        <v>101</v>
      </c>
      <c r="B6" s="38"/>
      <c r="C6" s="38"/>
      <c r="D6" s="39"/>
      <c r="E6" s="40"/>
      <c r="F6" s="41"/>
      <c r="G6" s="49"/>
      <c r="H6" s="76"/>
    </row>
    <row r="7" spans="1:8" ht="39.4" customHeight="1" x14ac:dyDescent="0.35">
      <c r="A7" s="37" t="s">
        <v>102</v>
      </c>
      <c r="B7" s="38"/>
      <c r="C7" s="38"/>
      <c r="D7" s="39"/>
      <c r="E7" s="40"/>
      <c r="F7" s="41"/>
      <c r="G7" s="49"/>
      <c r="H7" s="75"/>
    </row>
    <row r="8" spans="1:8" ht="39.4" customHeight="1" x14ac:dyDescent="0.35">
      <c r="A8" s="37" t="s">
        <v>103</v>
      </c>
      <c r="B8" s="38"/>
      <c r="C8" s="38"/>
      <c r="D8" s="39"/>
      <c r="E8" s="40"/>
      <c r="F8" s="41"/>
      <c r="G8" s="49"/>
      <c r="H8" s="76"/>
    </row>
    <row r="9" spans="1:8" ht="39.4" customHeight="1" x14ac:dyDescent="0.35">
      <c r="A9" s="37" t="s">
        <v>104</v>
      </c>
      <c r="B9" s="38"/>
      <c r="C9" s="38"/>
      <c r="D9" s="39"/>
      <c r="E9" s="40"/>
      <c r="F9" s="41"/>
      <c r="G9" s="49"/>
      <c r="H9" s="75"/>
    </row>
    <row r="10" spans="1:8" ht="39.4" customHeight="1" x14ac:dyDescent="0.35">
      <c r="A10" s="37" t="s">
        <v>105</v>
      </c>
      <c r="B10" s="38"/>
      <c r="C10" s="38"/>
      <c r="D10" s="39"/>
      <c r="E10" s="40"/>
      <c r="F10" s="41"/>
      <c r="G10" s="49"/>
      <c r="H10" s="76"/>
    </row>
    <row r="11" spans="1:8" ht="39.4" customHeight="1" x14ac:dyDescent="0.35">
      <c r="A11" s="37" t="s">
        <v>106</v>
      </c>
      <c r="B11" s="38"/>
      <c r="C11" s="38"/>
      <c r="D11" s="39"/>
      <c r="E11" s="40"/>
      <c r="F11" s="41"/>
      <c r="G11" s="49"/>
      <c r="H11" s="83"/>
    </row>
    <row r="12" spans="1:8" ht="39.4" customHeight="1" x14ac:dyDescent="0.35">
      <c r="A12" s="42" t="s">
        <v>107</v>
      </c>
      <c r="B12" s="43"/>
      <c r="C12" s="43"/>
      <c r="D12" s="44"/>
      <c r="E12" s="45"/>
      <c r="F12" s="46"/>
      <c r="G12" s="50"/>
      <c r="H12" s="76"/>
    </row>
    <row r="13" spans="1:8" ht="39" customHeight="1" x14ac:dyDescent="0.35"/>
    <row r="14" spans="1:8" ht="39" customHeight="1" x14ac:dyDescent="0.35"/>
    <row r="15" spans="1:8" ht="39" customHeight="1" x14ac:dyDescent="0.35"/>
    <row r="16" spans="1:8" ht="39" customHeight="1" x14ac:dyDescent="0.35"/>
    <row r="17" ht="39" customHeight="1" x14ac:dyDescent="0.35"/>
    <row r="18" ht="39" customHeight="1" x14ac:dyDescent="0.35"/>
    <row r="19" ht="39" customHeight="1" x14ac:dyDescent="0.35"/>
    <row r="20" ht="39" customHeight="1" x14ac:dyDescent="0.35"/>
    <row r="21" ht="39" customHeight="1" x14ac:dyDescent="0.35"/>
    <row r="22" ht="39" customHeight="1" x14ac:dyDescent="0.35"/>
    <row r="23" ht="39" customHeight="1" x14ac:dyDescent="0.35"/>
    <row r="24" ht="39" customHeight="1" x14ac:dyDescent="0.35"/>
    <row r="25" ht="39" customHeight="1" x14ac:dyDescent="0.35"/>
    <row r="26" ht="39" customHeight="1" x14ac:dyDescent="0.35"/>
    <row r="27" ht="39" customHeight="1" x14ac:dyDescent="0.35"/>
    <row r="28" ht="39" customHeight="1" x14ac:dyDescent="0.35"/>
    <row r="29" ht="39" customHeight="1" x14ac:dyDescent="0.35"/>
    <row r="30" ht="39" customHeight="1" x14ac:dyDescent="0.35"/>
    <row r="31" ht="39" customHeight="1" x14ac:dyDescent="0.35"/>
    <row r="32" ht="39" customHeight="1" x14ac:dyDescent="0.35"/>
    <row r="33" ht="39" customHeight="1" x14ac:dyDescent="0.35"/>
    <row r="34" ht="39" customHeight="1" x14ac:dyDescent="0.35"/>
    <row r="35" ht="39" customHeight="1" x14ac:dyDescent="0.35"/>
    <row r="36" ht="39" customHeight="1" x14ac:dyDescent="0.35"/>
    <row r="37" ht="39" customHeight="1" x14ac:dyDescent="0.35"/>
    <row r="38" ht="39" customHeight="1" x14ac:dyDescent="0.35"/>
    <row r="39" ht="39" customHeight="1" x14ac:dyDescent="0.35"/>
    <row r="40" ht="39" customHeight="1" x14ac:dyDescent="0.35"/>
    <row r="41" ht="39" customHeight="1" x14ac:dyDescent="0.35"/>
    <row r="42" ht="39" customHeight="1" x14ac:dyDescent="0.35"/>
    <row r="43" ht="39" customHeight="1" x14ac:dyDescent="0.35"/>
    <row r="44" ht="39" customHeight="1" x14ac:dyDescent="0.35"/>
    <row r="45" ht="39" customHeight="1" x14ac:dyDescent="0.35"/>
    <row r="46" ht="39" customHeight="1" x14ac:dyDescent="0.35"/>
    <row r="47" ht="39" customHeight="1" x14ac:dyDescent="0.35"/>
    <row r="48" ht="39" customHeight="1" x14ac:dyDescent="0.35"/>
    <row r="49" ht="39" customHeight="1" x14ac:dyDescent="0.35"/>
    <row r="50" ht="39" customHeight="1" x14ac:dyDescent="0.35"/>
  </sheetData>
  <conditionalFormatting sqref="B2:B12">
    <cfRule type="cellIs" dxfId="87" priority="7" operator="equal">
      <formula>"Low"</formula>
    </cfRule>
    <cfRule type="cellIs" dxfId="86" priority="8" operator="equal">
      <formula>"Medium"</formula>
    </cfRule>
    <cfRule type="cellIs" dxfId="85" priority="9" operator="equal">
      <formula>"High"</formula>
    </cfRule>
  </conditionalFormatting>
  <conditionalFormatting sqref="C2:C12">
    <cfRule type="cellIs" dxfId="84" priority="4" operator="equal">
      <formula>"Low"</formula>
    </cfRule>
    <cfRule type="cellIs" dxfId="83" priority="5" operator="equal">
      <formula>"Medium"</formula>
    </cfRule>
    <cfRule type="cellIs" dxfId="82"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C4A62FC0-772F-47EA-9923-75347DE7223C}">
            <xm:f>Lists!$C$4</xm:f>
            <x14:dxf>
              <font>
                <color auto="1"/>
              </font>
              <fill>
                <patternFill>
                  <bgColor rgb="FFFF3300"/>
                </patternFill>
              </fill>
            </x14:dxf>
          </x14:cfRule>
          <x14:cfRule type="cellIs" priority="2" operator="equal" id="{FD36358F-F280-4222-9DFA-83DA38B7F876}">
            <xm:f>Lists!$C$3</xm:f>
            <x14:dxf>
              <font>
                <color auto="1"/>
              </font>
              <fill>
                <patternFill>
                  <bgColor rgb="FFFFC000"/>
                </patternFill>
              </fill>
            </x14:dxf>
          </x14:cfRule>
          <x14:cfRule type="cellIs" priority="3" operator="equal" id="{10914058-26A8-4BC8-9EF5-25A1D66666DE}">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roved_x0020_By xmlns="b48eabcc-ad5b-4292-878e-4febbc50835d">NO</Approved_x0020_By>
    <Final xmlns="b48eabcc-ad5b-4292-878e-4febbc50835d">true</Fin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F91F6360BDD04F89F0DFDA44A8C8B9" ma:contentTypeVersion="15" ma:contentTypeDescription="Create a new document." ma:contentTypeScope="" ma:versionID="c01f6fefd990999970112cba98d4fbf5">
  <xsd:schema xmlns:xsd="http://www.w3.org/2001/XMLSchema" xmlns:xs="http://www.w3.org/2001/XMLSchema" xmlns:p="http://schemas.microsoft.com/office/2006/metadata/properties" xmlns:ns2="b48eabcc-ad5b-4292-878e-4febbc50835d" xmlns:ns3="aa90963d-48b8-42e8-a064-e2f251e3c647" targetNamespace="http://schemas.microsoft.com/office/2006/metadata/properties" ma:root="true" ma:fieldsID="87c8bac66d05395fede018ef8f9ed9dd" ns2:_="" ns3:_="">
    <xsd:import namespace="b48eabcc-ad5b-4292-878e-4febbc50835d"/>
    <xsd:import namespace="aa90963d-48b8-42e8-a064-e2f251e3c6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Approved_x0020_By" minOccurs="0"/>
                <xsd:element ref="ns2:MediaServiceOCR" minOccurs="0"/>
                <xsd:element ref="ns2:MediaServiceAutoKeyPoints" minOccurs="0"/>
                <xsd:element ref="ns2:MediaServiceKeyPoints" minOccurs="0"/>
                <xsd:element ref="ns2:MediaLengthInSeconds" minOccurs="0"/>
                <xsd:element ref="ns2:Fi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eabcc-ad5b-4292-878e-4febbc508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Approved_x0020_By" ma:index="16" nillable="true" ma:displayName="Approved" ma:default="NO" ma:format="Dropdown" ma:internalName="Approved_x0020_By">
      <xsd:simpleType>
        <xsd:restriction base="dms:Choice">
          <xsd:enumeration value="YES"/>
          <xsd:enumeration value="NO"/>
          <xsd:enumeration value="Enter Choice #3"/>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Final" ma:index="21" nillable="true" ma:displayName="Final" ma:default="1" ma:format="Dropdown" ma:internalName="Fin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a90963d-48b8-42e8-a064-e2f251e3c64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62237-20AC-43C0-8D5A-3FE1C3F359FF}">
  <ds:schemaRefs>
    <ds:schemaRef ds:uri="b48eabcc-ad5b-4292-878e-4febbc50835d"/>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a90963d-48b8-42e8-a064-e2f251e3c647"/>
  </ds:schemaRefs>
</ds:datastoreItem>
</file>

<file path=customXml/itemProps2.xml><?xml version="1.0" encoding="utf-8"?>
<ds:datastoreItem xmlns:ds="http://schemas.openxmlformats.org/officeDocument/2006/customXml" ds:itemID="{CF9EFFF4-110D-4CD0-84BF-45E745484A71}">
  <ds:schemaRefs>
    <ds:schemaRef ds:uri="http://schemas.microsoft.com/sharepoint/v3/contenttype/forms"/>
  </ds:schemaRefs>
</ds:datastoreItem>
</file>

<file path=customXml/itemProps3.xml><?xml version="1.0" encoding="utf-8"?>
<ds:datastoreItem xmlns:ds="http://schemas.openxmlformats.org/officeDocument/2006/customXml" ds:itemID="{B97E01D4-DF6F-4F2C-B9FC-344D317617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Lists</vt:lpstr>
      <vt:lpstr>Instructions</vt:lpstr>
      <vt:lpstr>Dashboard</vt:lpstr>
      <vt:lpstr>Criteria 1</vt:lpstr>
      <vt:lpstr>Criteria 2</vt:lpstr>
      <vt:lpstr>Criteria 3</vt:lpstr>
      <vt:lpstr>Criteria 4</vt:lpstr>
      <vt:lpstr>Criteria 5</vt:lpstr>
      <vt:lpstr>Criteria 6</vt:lpstr>
      <vt:lpstr>Criteria 7</vt:lpstr>
      <vt:lpstr>Criteria 8</vt:lpstr>
      <vt:lpstr>Criteria 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Tristan Evans</cp:lastModifiedBy>
  <cp:revision/>
  <dcterms:created xsi:type="dcterms:W3CDTF">2021-03-11T12:11:45Z</dcterms:created>
  <dcterms:modified xsi:type="dcterms:W3CDTF">2021-09-10T12:33:18Z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0x0101002BF91F6360BDD04F89F0DFDA44A8C8B9</vt:lpwstr>
  </property>
</Properties>
</file>