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cfoauk.sharepoint.com/sites/Programm/Shared Documents/Fire Standards Board/Implementation/"/>
    </mc:Choice>
  </mc:AlternateContent>
  <xr:revisionPtr revIDLastSave="25" documentId="13_ncr:1_{A3B2B7FE-3C70-4D45-AC4E-DC77EABB579B}" xr6:coauthVersionLast="47" xr6:coauthVersionMax="47" xr10:uidLastSave="{E760DC4C-7ABC-47DD-A895-6B8511745EB2}"/>
  <bookViews>
    <workbookView xWindow="28680" yWindow="-120" windowWidth="29040" windowHeight="15840" tabRatio="683" firstSheet="1" activeTab="2" xr2:uid="{FE4A2CF9-AE39-4085-B55D-B7C160E4415C}"/>
  </bookViews>
  <sheets>
    <sheet name="Lists" sheetId="6" state="hidden" r:id="rId1"/>
    <sheet name="Instructions" sheetId="24" r:id="rId2"/>
    <sheet name="Dashboard" sheetId="1" r:id="rId3"/>
    <sheet name="Criteria 1" sheetId="2" r:id="rId4"/>
    <sheet name="Criteria 2" sheetId="7" r:id="rId5"/>
    <sheet name="Criteria 3" sheetId="8" r:id="rId6"/>
    <sheet name="Criteria 4" sheetId="9" r:id="rId7"/>
    <sheet name="Criteria 5" sheetId="10" r:id="rId8"/>
    <sheet name="Criteria 6" sheetId="11" r:id="rId9"/>
    <sheet name="Criteria 7" sheetId="12" r:id="rId10"/>
    <sheet name="Criteria 8" sheetId="13" r:id="rId11"/>
    <sheet name="Criteria 9" sheetId="14" r:id="rId12"/>
    <sheet name="Criteria 10" sheetId="15"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 l="1"/>
  <c r="J17" i="1"/>
  <c r="K17" i="1"/>
  <c r="F8" i="6"/>
  <c r="G8" i="6"/>
  <c r="H8" i="6"/>
  <c r="I8" i="6"/>
  <c r="J8" i="6"/>
  <c r="K8" i="6"/>
  <c r="L8" i="6"/>
  <c r="K20" i="1" l="1"/>
  <c r="J20" i="1"/>
  <c r="I20" i="1"/>
  <c r="H20" i="1"/>
  <c r="G20" i="1"/>
  <c r="F20" i="1"/>
  <c r="E20" i="1"/>
  <c r="D20" i="1"/>
  <c r="C20" i="1"/>
  <c r="K19" i="1"/>
  <c r="J19" i="1"/>
  <c r="I19" i="1"/>
  <c r="H19" i="1"/>
  <c r="G19" i="1"/>
  <c r="F19" i="1"/>
  <c r="E19" i="1"/>
  <c r="D19" i="1"/>
  <c r="C19" i="1"/>
  <c r="K18" i="1"/>
  <c r="J18" i="1"/>
  <c r="I18" i="1"/>
  <c r="H18" i="1"/>
  <c r="G18" i="1"/>
  <c r="F18" i="1"/>
  <c r="E18" i="1"/>
  <c r="D18" i="1"/>
  <c r="C18" i="1"/>
  <c r="H17" i="1"/>
  <c r="G17" i="1"/>
  <c r="F17" i="1"/>
  <c r="E17" i="1"/>
  <c r="D17" i="1"/>
  <c r="C17" i="1"/>
  <c r="K16" i="1"/>
  <c r="J16" i="1"/>
  <c r="I16" i="1"/>
  <c r="H16" i="1"/>
  <c r="G16" i="1"/>
  <c r="F16" i="1"/>
  <c r="E16" i="1"/>
  <c r="D16" i="1"/>
  <c r="C16" i="1"/>
  <c r="K15" i="1"/>
  <c r="J15" i="1"/>
  <c r="I15" i="1"/>
  <c r="H15" i="1"/>
  <c r="G15" i="1"/>
  <c r="F15" i="1"/>
  <c r="E15" i="1"/>
  <c r="D15" i="1"/>
  <c r="C15" i="1"/>
  <c r="K14" i="1"/>
  <c r="J14" i="1"/>
  <c r="I14" i="1"/>
  <c r="H14" i="1"/>
  <c r="G14" i="1"/>
  <c r="F14" i="1"/>
  <c r="E14" i="1"/>
  <c r="D14" i="1"/>
  <c r="C14" i="1"/>
  <c r="K13" i="1"/>
  <c r="J13" i="1"/>
  <c r="I13" i="1"/>
  <c r="H13" i="1"/>
  <c r="G13" i="1"/>
  <c r="F13" i="1"/>
  <c r="E13" i="1"/>
  <c r="D13" i="1"/>
  <c r="C13" i="1"/>
  <c r="K12" i="1"/>
  <c r="J12" i="1"/>
  <c r="I12" i="1"/>
  <c r="H12" i="1"/>
  <c r="G12" i="1"/>
  <c r="F12" i="1"/>
  <c r="E12" i="1"/>
  <c r="D12" i="1"/>
  <c r="C12" i="1"/>
  <c r="K11" i="1"/>
  <c r="J11" i="1"/>
  <c r="I11" i="1"/>
  <c r="H11" i="1"/>
  <c r="G11" i="1"/>
  <c r="F11" i="1"/>
  <c r="E11" i="1"/>
  <c r="D11" i="1"/>
  <c r="C11" i="1"/>
  <c r="D2" i="15"/>
  <c r="M8" i="6" s="1"/>
  <c r="D2" i="14"/>
  <c r="D2" i="13"/>
  <c r="D2" i="12"/>
  <c r="D2" i="11"/>
  <c r="D2" i="10"/>
  <c r="D2" i="9"/>
  <c r="D2" i="8"/>
  <c r="D2" i="7"/>
  <c r="E8" i="6" s="1"/>
  <c r="D2" i="2"/>
  <c r="D8" i="6" s="1"/>
  <c r="H21" i="1" l="1"/>
  <c r="G21" i="1"/>
  <c r="F21" i="1"/>
  <c r="E21" i="1"/>
  <c r="D21" i="1"/>
  <c r="C21" i="1"/>
  <c r="E10" i="6" l="1"/>
  <c r="E12" i="6"/>
  <c r="E11" i="6"/>
  <c r="K21" i="1"/>
  <c r="I21" i="1"/>
  <c r="J21" i="1"/>
</calcChain>
</file>

<file path=xl/sharedStrings.xml><?xml version="1.0" encoding="utf-8"?>
<sst xmlns="http://schemas.openxmlformats.org/spreadsheetml/2006/main" count="248" uniqueCount="148">
  <si>
    <t>Priority</t>
  </si>
  <si>
    <t>Impact</t>
  </si>
  <si>
    <t>Compliance</t>
  </si>
  <si>
    <t>High</t>
  </si>
  <si>
    <t>Fully Compliant</t>
  </si>
  <si>
    <t>Medium</t>
  </si>
  <si>
    <t>Partially Compliant</t>
  </si>
  <si>
    <t>Low</t>
  </si>
  <si>
    <t>Non Compliant</t>
  </si>
  <si>
    <t>Criteria 1</t>
  </si>
  <si>
    <t>Criteria 2</t>
  </si>
  <si>
    <t>Criteria 3</t>
  </si>
  <si>
    <t>Criteria 4</t>
  </si>
  <si>
    <t>Criteria 5</t>
  </si>
  <si>
    <t>Criteria 6</t>
  </si>
  <si>
    <t>Criteria 7</t>
  </si>
  <si>
    <t>Criteria 8</t>
  </si>
  <si>
    <t>Criteria 9</t>
  </si>
  <si>
    <t>Criteria 10</t>
  </si>
  <si>
    <t>Partial Compliant</t>
  </si>
  <si>
    <t>Non compliant</t>
  </si>
  <si>
    <t>Please fill in the contact details below:</t>
  </si>
  <si>
    <t>Overall Compliance with Standard</t>
  </si>
  <si>
    <t>Fire and Rescue Service</t>
  </si>
  <si>
    <t>Contact Name</t>
  </si>
  <si>
    <t>Contact Email Address</t>
  </si>
  <si>
    <t>Contact Phone Number</t>
  </si>
  <si>
    <t>Criteria</t>
  </si>
  <si>
    <t>Description</t>
  </si>
  <si>
    <t>Partically Compliant</t>
  </si>
  <si>
    <t>Chart</t>
  </si>
  <si>
    <t>Undertake all appropriate risk assessments, as required under legislation, to prepare for an operational response</t>
  </si>
  <si>
    <t>Review existing cover models, resources, equipment and training against all appropriate risk assessments</t>
  </si>
  <si>
    <t>Carry out capabilities-based planning to support emergency preparedness and response from a national to a local level</t>
  </si>
  <si>
    <t>Determine their responsibilities for operational response and be fully prepared to deliver them</t>
  </si>
  <si>
    <t>Have a health and safety policy for the operational environment that clearly outlines the responsible parties and their obligations</t>
  </si>
  <si>
    <t>Undertake a review of how the organisation is structured and functions, to confirm its ability to support operational preparedness; if there are any gaps identified there should be a clear plan for making appropriate changes</t>
  </si>
  <si>
    <t xml:space="preserve">Develop and embed operational policies, procedures and tailored guidance based on the National Operational Guidance, unless by evidenced exception its content is not relevant to the service </t>
  </si>
  <si>
    <t>Deliver the strategic actions provided in the suite of National Operational Guidance, unless by evidenced exception a strategic action is not relevant to the service; the strategic gap analysis tool may be used to support this process</t>
  </si>
  <si>
    <t>Train its operational and fire control personnel to use the hazard and control measure approach provided in the National Operational Guidance, applying risk assessment, decision-making and risk management skills</t>
  </si>
  <si>
    <t>Align relevant policies, procedures and tailored guidance in preparation for working with other fire and rescue services or responder agencies</t>
  </si>
  <si>
    <t>Total</t>
  </si>
  <si>
    <t>Work assigned to</t>
  </si>
  <si>
    <t>Projected date for completion</t>
  </si>
  <si>
    <t>Description of work needing to be done</t>
  </si>
  <si>
    <t>Evidence of Compliance</t>
  </si>
  <si>
    <t>Is FRS fully compliant with this Criteria?</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</si>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</sst>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s>
  <fills count="16">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s>
  <cellStyleXfs count="1">
    <xf numFmtId="0" fontId="0" fillId="0" borderId="0"/>
  </cellStyleXfs>
  <cellXfs count="106">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Fill="1" applyBorder="1" applyAlignment="1">
      <alignment horizontal="left" vertical="center"/>
    </xf>
    <xf numFmtId="0" fontId="6" fillId="10" borderId="11" xfId="0" applyFont="1" applyFill="1" applyBorder="1" applyAlignment="1">
      <alignment horizontal="left" vertical="center"/>
    </xf>
    <xf numFmtId="0" fontId="0" fillId="0" borderId="0" xfId="0" applyBorder="1" applyAlignment="1">
      <alignment horizontal="left" vertical="center"/>
    </xf>
    <xf numFmtId="0" fontId="0" fillId="0" borderId="0" xfId="0" applyBorder="1"/>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pplyProtection="1">
      <alignment horizontal="center" vertical="center"/>
    </xf>
    <xf numFmtId="0" fontId="3" fillId="13" borderId="1" xfId="0" applyFont="1" applyFill="1" applyBorder="1" applyAlignment="1" applyProtection="1">
      <alignment horizontal="center" vertical="center" wrapText="1"/>
    </xf>
    <xf numFmtId="0" fontId="3" fillId="13" borderId="1" xfId="0" applyFont="1" applyFill="1" applyBorder="1" applyAlignment="1" applyProtection="1">
      <alignment vertical="center"/>
    </xf>
    <xf numFmtId="14" fontId="3" fillId="13" borderId="1" xfId="0" applyNumberFormat="1" applyFont="1" applyFill="1" applyBorder="1" applyAlignment="1" applyProtection="1">
      <alignment horizontal="center" vertical="center"/>
    </xf>
    <xf numFmtId="0" fontId="3" fillId="8" borderId="1" xfId="0" applyFont="1" applyFill="1" applyBorder="1" applyAlignment="1" applyProtection="1">
      <alignment horizontal="center" vertical="center" wrapText="1"/>
    </xf>
    <xf numFmtId="0" fontId="3" fillId="12" borderId="1" xfId="0" applyFont="1" applyFill="1" applyBorder="1" applyAlignment="1" applyProtection="1">
      <alignment horizontal="center" vertical="center" wrapText="1"/>
    </xf>
    <xf numFmtId="0" fontId="3" fillId="8" borderId="4" xfId="0" applyFont="1" applyFill="1" applyBorder="1" applyAlignment="1" applyProtection="1">
      <alignment horizontal="left" vertical="center" wrapText="1"/>
    </xf>
    <xf numFmtId="0" fontId="3" fillId="8" borderId="5"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3" fillId="12" borderId="2" xfId="0" applyFont="1" applyFill="1" applyBorder="1" applyAlignment="1" applyProtection="1">
      <alignment vertical="center"/>
    </xf>
    <xf numFmtId="0" fontId="0" fillId="0" borderId="0" xfId="0" applyAlignment="1" applyProtection="1">
      <alignment vertical="center"/>
    </xf>
    <xf numFmtId="0" fontId="0" fillId="0" borderId="2" xfId="0" applyBorder="1" applyAlignment="1" applyProtection="1">
      <alignment vertical="center"/>
    </xf>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xf>
    <xf numFmtId="0" fontId="0" fillId="0" borderId="1" xfId="0" applyBorder="1" applyAlignment="1" applyProtection="1">
      <alignment vertical="center"/>
    </xf>
    <xf numFmtId="14" fontId="0" fillId="0" borderId="1" xfId="0" applyNumberFormat="1" applyBorder="1" applyAlignment="1" applyProtection="1">
      <alignment horizontal="center" vertical="center"/>
    </xf>
    <xf numFmtId="0" fontId="0" fillId="0" borderId="7" xfId="0" applyBorder="1" applyAlignment="1" applyProtection="1">
      <alignment vertical="center"/>
    </xf>
    <xf numFmtId="0" fontId="0" fillId="0" borderId="8" xfId="0" applyBorder="1" applyAlignment="1" applyProtection="1">
      <alignment horizontal="center" vertical="center"/>
    </xf>
    <xf numFmtId="0" fontId="0" fillId="0" borderId="8" xfId="0" applyBorder="1" applyAlignment="1" applyProtection="1">
      <alignment horizontal="center" vertical="center" wrapText="1"/>
    </xf>
    <xf numFmtId="0" fontId="0" fillId="0" borderId="8" xfId="0" applyBorder="1" applyAlignment="1" applyProtection="1">
      <alignment vertical="center"/>
    </xf>
    <xf numFmtId="14" fontId="0" fillId="0" borderId="8" xfId="0" applyNumberFormat="1" applyBorder="1" applyAlignment="1" applyProtection="1">
      <alignment horizontal="center" vertical="center"/>
    </xf>
    <xf numFmtId="0" fontId="3" fillId="8" borderId="6" xfId="0" applyFont="1" applyFill="1" applyBorder="1" applyAlignment="1" applyProtection="1">
      <alignment horizontal="center" vertical="center" wrapText="1"/>
    </xf>
    <xf numFmtId="0" fontId="3" fillId="13" borderId="3" xfId="0" applyFont="1" applyFill="1" applyBorder="1" applyAlignment="1" applyProtection="1">
      <alignment vertical="center"/>
    </xf>
    <xf numFmtId="0" fontId="0" fillId="0" borderId="3" xfId="0" applyBorder="1" applyAlignment="1" applyProtection="1">
      <alignment vertical="center"/>
    </xf>
    <xf numFmtId="0" fontId="0" fillId="0" borderId="9" xfId="0" applyBorder="1" applyAlignment="1" applyProtection="1">
      <alignment vertical="center"/>
    </xf>
    <xf numFmtId="0" fontId="3" fillId="8" borderId="0" xfId="0" applyFont="1" applyFill="1" applyBorder="1" applyAlignment="1" applyProtection="1">
      <alignment vertical="center" wrapText="1"/>
    </xf>
    <xf numFmtId="0" fontId="3" fillId="8" borderId="13" xfId="0" applyFont="1" applyFill="1" applyBorder="1" applyAlignment="1" applyProtection="1">
      <alignment horizontal="center" vertical="center"/>
    </xf>
    <xf numFmtId="0" fontId="3" fillId="8" borderId="13" xfId="0" applyFont="1" applyFill="1" applyBorder="1" applyAlignment="1" applyProtection="1">
      <alignment horizontal="center" vertical="center" wrapText="1"/>
    </xf>
    <xf numFmtId="14" fontId="3" fillId="8" borderId="13" xfId="0" applyNumberFormat="1" applyFont="1" applyFill="1" applyBorder="1" applyAlignment="1" applyProtection="1">
      <alignment horizontal="center" vertical="center"/>
    </xf>
    <xf numFmtId="0" fontId="0" fillId="14" borderId="9" xfId="0" applyFont="1" applyFill="1" applyBorder="1" applyAlignment="1" applyProtection="1">
      <alignment horizontal="center" vertical="center"/>
    </xf>
    <xf numFmtId="0" fontId="0" fillId="14" borderId="9" xfId="0" applyFont="1" applyFill="1" applyBorder="1" applyAlignment="1" applyProtection="1">
      <alignment horizontal="center" vertical="center" wrapText="1"/>
    </xf>
    <xf numFmtId="0" fontId="0" fillId="14" borderId="9" xfId="0" applyFont="1" applyFill="1" applyBorder="1" applyAlignment="1" applyProtection="1">
      <alignment vertical="center"/>
    </xf>
    <xf numFmtId="14" fontId="0" fillId="14" borderId="9" xfId="0" applyNumberFormat="1" applyFont="1" applyFill="1" applyBorder="1" applyAlignment="1" applyProtection="1">
      <alignment horizontal="center" vertical="center"/>
    </xf>
    <xf numFmtId="0" fontId="0" fillId="0" borderId="12" xfId="0" applyFont="1" applyBorder="1" applyAlignment="1" applyProtection="1">
      <alignment vertical="center"/>
    </xf>
    <xf numFmtId="0" fontId="0" fillId="0" borderId="9" xfId="0" applyFont="1" applyBorder="1" applyAlignment="1" applyProtection="1">
      <alignment horizontal="center" vertical="center"/>
    </xf>
    <xf numFmtId="0" fontId="0" fillId="0" borderId="9" xfId="0" applyFont="1" applyBorder="1" applyAlignment="1" applyProtection="1">
      <alignment horizontal="center" vertical="center" wrapText="1"/>
    </xf>
    <xf numFmtId="0" fontId="0" fillId="0" borderId="9" xfId="0" applyFont="1" applyBorder="1" applyAlignment="1" applyProtection="1">
      <alignment vertical="center"/>
    </xf>
    <xf numFmtId="14" fontId="0" fillId="0" borderId="9" xfId="0" applyNumberFormat="1" applyFont="1" applyBorder="1" applyAlignment="1" applyProtection="1">
      <alignment horizontal="center" vertical="center"/>
    </xf>
    <xf numFmtId="0" fontId="0" fillId="11" borderId="12" xfId="0" applyFont="1" applyFill="1" applyBorder="1" applyAlignment="1" applyProtection="1">
      <alignment vertical="center"/>
    </xf>
    <xf numFmtId="0" fontId="0" fillId="11" borderId="9" xfId="0" applyFont="1" applyFill="1" applyBorder="1" applyAlignment="1" applyProtection="1">
      <alignment horizontal="center" vertical="center"/>
    </xf>
    <xf numFmtId="0" fontId="0" fillId="11" borderId="9" xfId="0" applyFont="1" applyFill="1" applyBorder="1" applyAlignment="1" applyProtection="1">
      <alignment horizontal="center" vertical="center" wrapText="1"/>
    </xf>
    <xf numFmtId="0" fontId="0" fillId="11" borderId="9" xfId="0" applyFont="1" applyFill="1" applyBorder="1" applyAlignment="1" applyProtection="1">
      <alignment vertical="center"/>
    </xf>
    <xf numFmtId="14" fontId="0" fillId="11" borderId="9" xfId="0" applyNumberFormat="1" applyFont="1" applyFill="1" applyBorder="1" applyAlignment="1" applyProtection="1">
      <alignment horizontal="center" vertical="center"/>
    </xf>
    <xf numFmtId="0" fontId="0" fillId="0" borderId="0" xfId="0" applyAlignment="1" applyProtection="1">
      <alignment vertical="center" wrapText="1"/>
    </xf>
    <xf numFmtId="0" fontId="1" fillId="0" borderId="5" xfId="0" applyFont="1" applyBorder="1" applyAlignment="1">
      <alignment horizontal="center" vertical="center"/>
    </xf>
    <xf numFmtId="0" fontId="1" fillId="0" borderId="5" xfId="0" applyFont="1" applyBorder="1" applyAlignment="1">
      <alignment horizontal="left" vertical="center" wrapText="1"/>
    </xf>
    <xf numFmtId="0" fontId="1" fillId="2" borderId="5"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0" fillId="0" borderId="1" xfId="0" applyFont="1" applyBorder="1" applyAlignment="1" applyProtection="1">
      <alignment vertical="center"/>
    </xf>
    <xf numFmtId="0" fontId="0" fillId="11" borderId="1" xfId="0" applyFont="1" applyFill="1" applyBorder="1" applyAlignment="1" applyProtection="1">
      <alignment vertical="center"/>
    </xf>
    <xf numFmtId="0" fontId="3" fillId="8" borderId="1" xfId="0" applyFont="1" applyFill="1" applyBorder="1" applyAlignment="1">
      <alignment horizontal="center" vertical="center" wrapText="1"/>
    </xf>
    <xf numFmtId="0" fontId="3" fillId="13" borderId="1" xfId="0" applyFont="1" applyFill="1" applyBorder="1" applyAlignment="1">
      <alignment vertical="center"/>
    </xf>
    <xf numFmtId="0" fontId="0" fillId="0" borderId="1" xfId="0" applyFont="1" applyBorder="1" applyAlignment="1">
      <alignment vertical="center"/>
    </xf>
    <xf numFmtId="0" fontId="0" fillId="11" borderId="1" xfId="0" applyFont="1" applyFill="1" applyBorder="1" applyAlignment="1">
      <alignment vertical="center"/>
    </xf>
    <xf numFmtId="0" fontId="0" fillId="0" borderId="0" xfId="0" applyFont="1" applyBorder="1" applyAlignment="1">
      <alignment vertical="center"/>
    </xf>
    <xf numFmtId="0" fontId="0" fillId="0" borderId="8" xfId="0" applyFont="1" applyBorder="1" applyAlignment="1">
      <alignment vertical="center"/>
    </xf>
    <xf numFmtId="0" fontId="0" fillId="0" borderId="8" xfId="0" applyFont="1" applyBorder="1" applyAlignment="1" applyProtection="1">
      <alignment vertical="center"/>
    </xf>
    <xf numFmtId="0" fontId="3" fillId="8" borderId="22" xfId="0" applyFont="1" applyFill="1" applyBorder="1" applyAlignment="1" applyProtection="1">
      <alignment horizontal="center" vertical="center"/>
    </xf>
    <xf numFmtId="0" fontId="3" fillId="8" borderId="23" xfId="0" applyFont="1" applyFill="1" applyBorder="1" applyAlignment="1" applyProtection="1">
      <alignment horizontal="center" vertical="center" wrapText="1"/>
    </xf>
    <xf numFmtId="0" fontId="1" fillId="6" borderId="24" xfId="0" applyFont="1" applyFill="1" applyBorder="1" applyAlignment="1">
      <alignment horizontal="center" vertical="center"/>
    </xf>
    <xf numFmtId="0" fontId="1" fillId="6" borderId="25" xfId="0" applyFont="1" applyFill="1" applyBorder="1" applyAlignment="1">
      <alignment horizontal="center" vertical="center"/>
    </xf>
    <xf numFmtId="0" fontId="1" fillId="6" borderId="26" xfId="0" applyFont="1" applyFill="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7" fillId="2" borderId="11" xfId="0" applyFont="1" applyFill="1" applyBorder="1" applyAlignment="1" applyProtection="1">
      <alignment horizontal="left" vertical="center"/>
      <protection locked="0"/>
    </xf>
    <xf numFmtId="0" fontId="5" fillId="9" borderId="11"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cellXfs>
  <cellStyles count="1">
    <cellStyle name="Normal" xfId="0" builtinId="0"/>
  </cellStyles>
  <dxfs count="226">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rgb="FF000000"/>
        </top>
      </border>
    </dxf>
    <dxf>
      <border outline="0">
        <left style="thin">
          <color rgb="FF000000"/>
        </left>
        <right style="thin">
          <color rgb="FF000000"/>
        </right>
        <top style="thin">
          <color rgb="FF000000"/>
        </top>
        <bottom style="thin">
          <color rgb="FF000000"/>
        </bottom>
      </border>
    </dxf>
    <dxf>
      <protection locked="1" hidden="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19" formatCode="dd/mm/yyyy"/>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theme="1"/>
        <name val="Calibri"/>
        <family val="2"/>
        <scheme val="minor"/>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indexed="64"/>
        </top>
        <bottom/>
        <vertical/>
        <horizontal/>
      </border>
      <protection locked="1" hidden="0"/>
    </dxf>
    <dxf>
      <border outline="0">
        <left style="thin">
          <color indexed="64"/>
        </left>
        <right style="thin">
          <color indexed="64"/>
        </right>
        <top style="thin">
          <color indexed="64"/>
        </top>
        <bottom style="thin">
          <color indexed="64"/>
        </bottom>
      </border>
    </dxf>
    <dxf>
      <protection locked="1" hidden="0"/>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numFmt numFmtId="19" formatCode="dd/mm/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rgb="FFFFCCFF"/>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rgb="FF92D050"/>
        </patternFill>
      </fill>
    </dxf>
    <dxf>
      <font>
        <color auto="1"/>
      </font>
      <fill>
        <patternFill>
          <bgColor rgb="FFFFC000"/>
        </patternFill>
      </fill>
    </dxf>
    <dxf>
      <font>
        <color auto="1"/>
      </font>
      <fill>
        <patternFill>
          <bgColor rgb="FFFF33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Dashboard!$I$11:$K$11</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Dashboard!$I$12:$K$12</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Fully Compliant</c:v>
                </c:pt>
                <c:pt idx="1">
                  <c:v>Partial Compliant</c:v>
                </c:pt>
                <c:pt idx="2">
                  <c:v>Non compliant</c:v>
                </c:pt>
              </c:strCache>
            </c:strRef>
          </c:cat>
          <c:val>
            <c:numRef>
              <c:f>Lists!$E$10:$E$12</c:f>
              <c:numCache>
                <c:formatCode>General</c:formatCode>
                <c:ptCount val="3"/>
                <c:pt idx="0">
                  <c:v>10</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Dashboard!$I$13:$K$13</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390525</xdr:colOff>
      <xdr:row>63</xdr:row>
      <xdr:rowOff>9526</xdr:rowOff>
    </xdr:to>
    <xdr:sp macro="" textlink="">
      <xdr:nvSpPr>
        <xdr:cNvPr id="3" name="TextBox 2">
          <a:extLst>
            <a:ext uri="{FF2B5EF4-FFF2-40B4-BE49-F238E27FC236}">
              <a16:creationId xmlns:a16="http://schemas.microsoft.com/office/drawing/2014/main" id="{E36E672D-4E84-497B-8270-137A838CFCDF}"/>
            </a:ext>
          </a:extLst>
        </xdr:cNvPr>
        <xdr:cNvSpPr txBox="1"/>
      </xdr:nvSpPr>
      <xdr:spPr>
        <a:xfrm>
          <a:off x="0" y="0"/>
          <a:ext cx="11363325" cy="114109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200" b="1"/>
            <a:t>I</a:t>
          </a:r>
          <a:r>
            <a:rPr lang="en-GB" sz="1200" b="1">
              <a:solidFill>
                <a:schemeClr val="dk1"/>
              </a:solidFill>
              <a:effectLst/>
              <a:latin typeface="+mn-lt"/>
              <a:ea typeface="+mn-ea"/>
              <a:cs typeface="+mn-cs"/>
            </a:rPr>
            <a:t>ntroduction</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This spreadsheet has been created to assist Fire and Rescue Services when planning the implementation of this Fire Standard. It provides a facility to record actions that have been taken, or need to be taken, to move toward achieving the Fire Standard. When first completed, it will provide a benchmark from which progress over time can be measured.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is intended to be used to assist services with their planning and implementation, but it will also provide useful evidence for HMICFRS inspections. It is a tool that is intended to assist services and they are therefore free to make any changes they wish to aid their planning and implementation of this Standard.</a:t>
          </a:r>
        </a:p>
        <a:p>
          <a:r>
            <a:rPr lang="en-GB" sz="1200">
              <a:solidFill>
                <a:schemeClr val="dk1"/>
              </a:solidFill>
              <a:effectLst/>
              <a:latin typeface="+mn-lt"/>
              <a:ea typeface="+mn-ea"/>
              <a:cs typeface="+mn-cs"/>
            </a:rPr>
            <a:t>Services can create time-stamped versions of this spreadsheet which will help them to show progress being made with individual action points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Dashboard provides a pictorial overview of the level of compliance and may support services with strategic level reporting. </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Instructions for Use</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spreadsheet has been set-up to record actions for each Criteria listed in the 'To Achieve this Fire Standard' section of the Fire Standard.</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Dashboard</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The Dashboard sheet has been locked (protected) to prevent accidental changes being made to formula. Only cells C4 to C7 allow data to be entered on the Dashboard, without unprotecting the sheet. Competent users can unprotect the sheet and make changes as required. The password to unlock the sheet is: FireStandards.</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The Dashboard provides a summary view of the state of compliance against the standard. If versions are recorded over time, they will illustrate the progress being made. Early versions are likely to show high levels of non-compliance, with much work to be done. But later versions should show more tasks complete, with fewer outstanding. The doughnut graphs should change from Red, to Amber to Green over time.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The most significant graph on the Dashboard is the 'Overall Compliance' graph at the top. It provides an 'at a glance' overview of the state of compliance with the standard. It provides a summary of data in cell D2 on each criteria tab. For senior managers, this single graph provides the simplest indication of the state of play.</a:t>
          </a:r>
        </a:p>
        <a:p>
          <a:endParaRPr lang="en-GB" sz="1200" b="1">
            <a:solidFill>
              <a:schemeClr val="dk1"/>
            </a:solidFill>
            <a:effectLst/>
            <a:latin typeface="+mn-lt"/>
            <a:ea typeface="+mn-ea"/>
            <a:cs typeface="+mn-cs"/>
          </a:endParaRPr>
        </a:p>
        <a:p>
          <a:r>
            <a:rPr lang="en-GB" sz="1200" b="1">
              <a:solidFill>
                <a:schemeClr val="dk1"/>
              </a:solidFill>
              <a:effectLst/>
              <a:latin typeface="+mn-lt"/>
              <a:ea typeface="+mn-ea"/>
              <a:cs typeface="+mn-cs"/>
            </a:rPr>
            <a:t>Criteria Tabs</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1. Move to the Tab for Criteria 1.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2. In column A, you will need to define each task/action that needs to be completed to achieve compliance with the criteria. The template provides for up to 10 actions/tasks to be added, but further rows can be added to the table as required (down to row 50, after which some formulas on the Dashboard will stop working).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3. In Column A, overtype 'Task 1/1' with your defined task/action. Even work that has already been completed can be recorded here to show the extent of the work that was carried out.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4. In Column B, set the Priority for the action. Select high, medium or low from the drop-down list. You may decide that some tasks will be a higher priority than others, and this information will allow you to plan work to address high priority matters first. Lower priority matters can be addressed later. These priorities will be subjective and will be for you and your service to agree upon.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5. In Column C, record the Impact that the task/action will have on compliance. Select high, medium or low from the drop-down list. To progress an action plan in a timely manner, services may choose to address tasks likely to have the greatest impact first, although this information must also be considered in conjunction with the Priority (Column B).</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6. In Column D, the level of compliance for each task should be recorded in the drop-down list:</a:t>
          </a:r>
        </a:p>
        <a:p>
          <a:endParaRPr lang="en-GB" sz="1200">
            <a:solidFill>
              <a:schemeClr val="dk1"/>
            </a:solidFill>
            <a:effectLst/>
            <a:latin typeface="+mn-lt"/>
            <a:ea typeface="+mn-ea"/>
            <a:cs typeface="+mn-cs"/>
          </a:endParaRPr>
        </a:p>
        <a:p>
          <a:pPr lvl="1"/>
          <a:r>
            <a:rPr lang="en-GB" sz="1200">
              <a:solidFill>
                <a:schemeClr val="dk1"/>
              </a:solidFill>
              <a:effectLst/>
              <a:latin typeface="+mn-lt"/>
              <a:ea typeface="+mn-ea"/>
              <a:cs typeface="+mn-cs"/>
            </a:rPr>
            <a:t>a. If the task requires new work and no progress has yet been made, then the task should be recorded as ‘Non-Compliant’;</a:t>
          </a:r>
        </a:p>
        <a:p>
          <a:pPr lvl="1"/>
          <a:r>
            <a:rPr lang="en-GB" sz="1200">
              <a:solidFill>
                <a:schemeClr val="dk1"/>
              </a:solidFill>
              <a:effectLst/>
              <a:latin typeface="+mn-lt"/>
              <a:ea typeface="+mn-ea"/>
              <a:cs typeface="+mn-cs"/>
            </a:rPr>
            <a:t>b. If some work has been completed but the task is incomplete, then the task should be recorded as ‘Partially Compliant’; and </a:t>
          </a:r>
        </a:p>
        <a:p>
          <a:pPr lvl="1"/>
          <a:r>
            <a:rPr lang="en-GB" sz="1200">
              <a:solidFill>
                <a:schemeClr val="dk1"/>
              </a:solidFill>
              <a:effectLst/>
              <a:latin typeface="+mn-lt"/>
              <a:ea typeface="+mn-ea"/>
              <a:cs typeface="+mn-cs"/>
            </a:rPr>
            <a:t>c. If all work is complete, the task should be recorded as ‘Fully Compliant’.</a:t>
          </a:r>
        </a:p>
        <a:p>
          <a:pPr lvl="1"/>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7. The cell in D2 will automatically update to reflect the lowest level of compliance that exists in the task below. This information is then used to populate the 'Overall Compliance' graph at the top of the Dashboard.</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8. Repeat the process for each Criteria tab.</a:t>
          </a:r>
        </a:p>
        <a:p>
          <a:endParaRPr lang="en-GB" sz="1200">
            <a:solidFill>
              <a:schemeClr val="dk1"/>
            </a:solidFill>
            <a:effectLst/>
            <a:latin typeface="+mn-lt"/>
            <a:ea typeface="+mn-ea"/>
            <a:cs typeface="+mn-cs"/>
          </a:endParaRPr>
        </a:p>
        <a:p>
          <a:r>
            <a:rPr lang="en-GB" sz="1200" b="1">
              <a:solidFill>
                <a:schemeClr val="dk1"/>
              </a:solidFill>
              <a:effectLst/>
              <a:latin typeface="+mn-lt"/>
              <a:ea typeface="+mn-ea"/>
              <a:cs typeface="+mn-cs"/>
            </a:rPr>
            <a:t>Hidden Lists Tab</a:t>
          </a:r>
          <a:endParaRPr lang="en-GB" sz="1200">
            <a:solidFill>
              <a:schemeClr val="dk1"/>
            </a:solidFill>
            <a:effectLst/>
            <a:latin typeface="+mn-lt"/>
            <a:ea typeface="+mn-ea"/>
            <a:cs typeface="+mn-cs"/>
          </a:endParaRP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There is one hidden tab on the spreadsheet which can be revealed, if necessary, by 'Unhiding' (right click on the tabs). It contains the data used in drop-down lists and is also used to collate some data used for graphs. </a:t>
          </a:r>
        </a:p>
        <a:p>
          <a:endParaRPr lang="en-GB" sz="1200">
            <a:solidFill>
              <a:schemeClr val="dk1"/>
            </a:solidFill>
            <a:effectLst/>
            <a:latin typeface="+mn-lt"/>
            <a:ea typeface="+mn-ea"/>
            <a:cs typeface="+mn-cs"/>
          </a:endParaRPr>
        </a:p>
        <a:p>
          <a:r>
            <a:rPr lang="en-GB" sz="1200">
              <a:solidFill>
                <a:schemeClr val="dk1"/>
              </a:solidFill>
              <a:effectLst/>
              <a:latin typeface="+mn-lt"/>
              <a:ea typeface="+mn-ea"/>
              <a:cs typeface="+mn-cs"/>
            </a:rPr>
            <a:t>The information on this sheet should not need to be altered, which is why the tab is hidden from view.</a:t>
          </a:r>
        </a:p>
        <a:p>
          <a:r>
            <a:rPr lang="en-GB" sz="1200">
              <a:solidFill>
                <a:schemeClr val="dk1"/>
              </a:solidFill>
              <a:effectLst/>
              <a:latin typeface="+mn-lt"/>
              <a:ea typeface="+mn-ea"/>
              <a:cs typeface="+mn-cs"/>
            </a:rPr>
            <a:t> </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48658</xdr:colOff>
      <xdr:row>10</xdr:row>
      <xdr:rowOff>104568</xdr:rowOff>
    </xdr:from>
    <xdr:to>
      <xdr:col>11</xdr:col>
      <xdr:colOff>609391</xdr:colOff>
      <xdr:row>10</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12</xdr:row>
      <xdr:rowOff>129409</xdr:rowOff>
    </xdr:from>
    <xdr:to>
      <xdr:col>12</xdr:col>
      <xdr:colOff>2251</xdr:colOff>
      <xdr:row>12</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13</xdr:row>
      <xdr:rowOff>56731</xdr:rowOff>
    </xdr:from>
    <xdr:to>
      <xdr:col>12</xdr:col>
      <xdr:colOff>3512</xdr:colOff>
      <xdr:row>13</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14</xdr:row>
      <xdr:rowOff>99804</xdr:rowOff>
    </xdr:from>
    <xdr:to>
      <xdr:col>11</xdr:col>
      <xdr:colOff>608121</xdr:colOff>
      <xdr:row>14</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15</xdr:row>
      <xdr:rowOff>154266</xdr:rowOff>
    </xdr:from>
    <xdr:to>
      <xdr:col>12</xdr:col>
      <xdr:colOff>5770</xdr:colOff>
      <xdr:row>15</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16</xdr:row>
      <xdr:rowOff>73712</xdr:rowOff>
    </xdr:from>
    <xdr:to>
      <xdr:col>12</xdr:col>
      <xdr:colOff>2251</xdr:colOff>
      <xdr:row>16</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46795</xdr:colOff>
      <xdr:row>17</xdr:row>
      <xdr:rowOff>123825</xdr:rowOff>
    </xdr:from>
    <xdr:to>
      <xdr:col>11</xdr:col>
      <xdr:colOff>591557</xdr:colOff>
      <xdr:row>17</xdr:row>
      <xdr:rowOff>663825</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55077</xdr:colOff>
      <xdr:row>18</xdr:row>
      <xdr:rowOff>108087</xdr:rowOff>
    </xdr:from>
    <xdr:to>
      <xdr:col>11</xdr:col>
      <xdr:colOff>590315</xdr:colOff>
      <xdr:row>18</xdr:row>
      <xdr:rowOff>648087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19</xdr:row>
      <xdr:rowOff>95042</xdr:rowOff>
    </xdr:from>
    <xdr:to>
      <xdr:col>11</xdr:col>
      <xdr:colOff>590316</xdr:colOff>
      <xdr:row>19</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58598</xdr:colOff>
      <xdr:row>11</xdr:row>
      <xdr:rowOff>101046</xdr:rowOff>
    </xdr:from>
    <xdr:to>
      <xdr:col>11</xdr:col>
      <xdr:colOff>598598</xdr:colOff>
      <xdr:row>11</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46795</xdr:colOff>
      <xdr:row>20</xdr:row>
      <xdr:rowOff>112847</xdr:rowOff>
    </xdr:from>
    <xdr:to>
      <xdr:col>11</xdr:col>
      <xdr:colOff>582033</xdr:colOff>
      <xdr:row>20</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xdr:col>
      <xdr:colOff>220110</xdr:colOff>
      <xdr:row>0</xdr:row>
      <xdr:rowOff>160544</xdr:rowOff>
    </xdr:from>
    <xdr:to>
      <xdr:col>8</xdr:col>
      <xdr:colOff>286370</xdr:colOff>
      <xdr:row>1</xdr:row>
      <xdr:rowOff>209550</xdr:rowOff>
    </xdr:to>
    <xdr:sp macro="" textlink="">
      <xdr:nvSpPr>
        <xdr:cNvPr id="3" name="TextBox 2">
          <a:extLst>
            <a:ext uri="{FF2B5EF4-FFF2-40B4-BE49-F238E27FC236}">
              <a16:creationId xmlns:a16="http://schemas.microsoft.com/office/drawing/2014/main" id="{97F6DB0D-C171-482A-A716-43752FA2EC47}"/>
            </a:ext>
          </a:extLst>
        </xdr:cNvPr>
        <xdr:cNvSpPr txBox="1"/>
      </xdr:nvSpPr>
      <xdr:spPr>
        <a:xfrm>
          <a:off x="4592085" y="160544"/>
          <a:ext cx="3723860" cy="9729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600" b="1" baseline="0"/>
            <a:t>OPERATIONAL PREPAREDNESS FIRE STANDARD</a:t>
          </a:r>
        </a:p>
        <a:p>
          <a:pPr algn="ctr"/>
          <a:r>
            <a:rPr lang="en-GB" sz="1600" b="1" baseline="0"/>
            <a:t>IMPLEMENTATION TOOL</a:t>
          </a:r>
          <a:endParaRPr lang="en-GB" sz="1600" b="1"/>
        </a:p>
      </xdr:txBody>
    </xdr:sp>
    <xdr:clientData/>
  </xdr:twoCellAnchor>
  <xdr:twoCellAnchor>
    <xdr:from>
      <xdr:col>7</xdr:col>
      <xdr:colOff>33129</xdr:colOff>
      <xdr:row>3</xdr:row>
      <xdr:rowOff>121960</xdr:rowOff>
    </xdr:from>
    <xdr:to>
      <xdr:col>12</xdr:col>
      <xdr:colOff>112436</xdr:colOff>
      <xdr:row>6</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1</xdr:col>
      <xdr:colOff>0</xdr:colOff>
      <xdr:row>0</xdr:row>
      <xdr:rowOff>0</xdr:rowOff>
    </xdr:from>
    <xdr:to>
      <xdr:col>1</xdr:col>
      <xdr:colOff>1828800</xdr:colOff>
      <xdr:row>1</xdr:row>
      <xdr:rowOff>50816</xdr:rowOff>
    </xdr:to>
    <xdr:pic>
      <xdr:nvPicPr>
        <xdr:cNvPr id="16" name="Picture 15">
          <a:extLst>
            <a:ext uri="{FF2B5EF4-FFF2-40B4-BE49-F238E27FC236}">
              <a16:creationId xmlns:a16="http://schemas.microsoft.com/office/drawing/2014/main" id="{C73E5723-4713-4AFB-B36E-98B0B9B08F4E}"/>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3"/>
        <a:stretch>
          <a:fillRect/>
        </a:stretch>
      </xdr:blipFill>
      <xdr:spPr>
        <a:xfrm>
          <a:off x="600075" y="0"/>
          <a:ext cx="1828800" cy="97474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07DEB57-DF19-479D-BE7C-8B8285AE166F}" name="Table1" displayName="Table1" ref="A1:H13" totalsRowShown="0" headerRowDxfId="216" dataDxfId="214" headerRowBorderDxfId="215" tableBorderDxfId="213" totalsRowBorderDxfId="212">
  <tableColumns count="8">
    <tableColumn id="1" xr3:uid="{D6F7D6F8-E727-4E81-B3E7-5F643C5F63BD}" name="Undertake all appropriate risk assessments, as required under legislation, to prepare for an operational response" dataDxfId="211"/>
    <tableColumn id="2" xr3:uid="{0D1441E6-D5DC-44E1-B017-C9AC07ABEFB6}" name="Priority" dataDxfId="210"/>
    <tableColumn id="3" xr3:uid="{711D3D35-E45F-4699-A8AB-CD5D7824C884}" name="Impact" dataDxfId="209"/>
    <tableColumn id="4" xr3:uid="{DB77F1FA-84F5-43D8-BAA3-10663E50A68B}" name="Compliance" dataDxfId="208">
      <calculatedColumnFormula>IF(COUNTIF(D3:D50,"Non Compliant")&gt;0,"Non Compliant",IF(COUNTIF(D3:D50,"Partially Compliant")&gt;0,"Partially Compliant","Fully Compliant"))</calculatedColumnFormula>
    </tableColumn>
    <tableColumn id="5" xr3:uid="{07B139BB-FB53-4675-82EE-60FAAD67DAC0}" name="Work assigned to" dataDxfId="207"/>
    <tableColumn id="6" xr3:uid="{6E20B333-2265-4245-BAC8-D7352FA772BE}" name="Projected date for completion" dataDxfId="206"/>
    <tableColumn id="7" xr3:uid="{E4672199-92C8-47C4-9B27-283E8CCCF8BD}" name="Description of work needing to be done" dataDxfId="205"/>
    <tableColumn id="8" xr3:uid="{59AAAE0C-969C-4105-8535-3E65C413EBA2}" name="Evidence of Compliance" dataDxfId="20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BAABAA-9001-4E2A-864E-6C654F51B7F8}" name="Table3567891011" displayName="Table3567891011" ref="A1:H12" totalsRowShown="0" headerRowDxfId="12" dataDxfId="10" headerRowBorderDxfId="11" tableBorderDxfId="9" totalsRowBorderDxfId="8">
  <autoFilter ref="A1:H12" xr:uid="{3CF12713-E1DC-4042-A595-A161AA9BAFD5}"/>
  <tableColumns count="8">
    <tableColumn id="1" xr3:uid="{BD1DCD0D-9A1F-47FB-9686-08977129CF74}" name="Align relevant policies, procedures and tailored guidance in preparation for working with other fire and rescue services or responder agencies" dataDxfId="7"/>
    <tableColumn id="2" xr3:uid="{5041C8F8-5705-4ACD-A552-69E0565E3234}" name="Priority" dataDxfId="6"/>
    <tableColumn id="3" xr3:uid="{C59B8678-715C-4CEB-83B3-A3496FE30CFE}" name="Impact" dataDxfId="5"/>
    <tableColumn id="4" xr3:uid="{02340F3A-439E-4129-AE65-CF1151C1AF5B}" name="Compliance" dataDxfId="4">
      <calculatedColumnFormula>IF(COUNTIF(D3:D50,"Non Compliant")&gt;0,"Non Compliant",IF(COUNTIF(D3:D50,"Partially Compliant")&gt;0,"Partially Compliant","Fully Compliant"))</calculatedColumnFormula>
    </tableColumn>
    <tableColumn id="5" xr3:uid="{5EE15833-E80D-412C-A7C4-5A88ECCB24D6}" name="Work assigned to" dataDxfId="3"/>
    <tableColumn id="6" xr3:uid="{8CA4DC95-DBA2-4C41-B067-5F7C8CC75C5E}" name="Projected date for completion" dataDxfId="2"/>
    <tableColumn id="7" xr3:uid="{E9285546-EBA5-475F-9818-B88033912E81}" name="Description of work needing to be done" dataDxfId="1"/>
    <tableColumn id="8" xr3:uid="{BBE6DD71-6000-4FD9-961A-2717A399120C}" name="Evidence of Compliance"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DCC37FE-1CD9-431E-A10E-C103AAF088AE}" name="Table2" displayName="Table2" ref="A1:G12" totalsRowShown="0" headerRowDxfId="194" dataDxfId="192" headerRowBorderDxfId="193" tableBorderDxfId="191" totalsRowBorderDxfId="190">
  <autoFilter ref="A1:G12" xr:uid="{5A30A0DF-7076-4884-8122-D7A248085FB4}"/>
  <tableColumns count="7">
    <tableColumn id="1" xr3:uid="{CC71243E-5FD8-4265-A5E8-61AB93FAE605}" name="Review existing cover models, resources, equipment and training against all appropriate risk assessments" dataDxfId="189"/>
    <tableColumn id="2" xr3:uid="{C569FC8F-3305-408D-A6B5-32FB31447DFA}" name="Priority" dataDxfId="188"/>
    <tableColumn id="3" xr3:uid="{C560D761-CD11-46ED-B34D-322A0F5A5486}" name="Impact" dataDxfId="187"/>
    <tableColumn id="4" xr3:uid="{1FD61E97-DFDF-41D8-9C0D-42461F747643}" name="Compliance" dataDxfId="186">
      <calculatedColumnFormula>IF(COUNTIF(D3:D50,"Non Compliant")&gt;0,"Non Compliant",IF(COUNTIF(D3:D50,"Partially Compliant")&gt;0,"Partially Compliant","Fully Compliant"))</calculatedColumnFormula>
    </tableColumn>
    <tableColumn id="5" xr3:uid="{CB0DC206-C95D-49AA-8331-9E1F6B58B161}" name="Work assigned to" dataDxfId="185"/>
    <tableColumn id="6" xr3:uid="{DE7AAE90-1CA9-442F-ACCA-1BB77E89A084}" name="Projected date for completion" dataDxfId="184"/>
    <tableColumn id="7" xr3:uid="{00236093-171D-476B-B9B3-7D057583008C}" name="Description of work needing to be done" dataDxfId="18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DC2799-09A5-4580-9A98-26719C912E7E}" name="Table3" displayName="Table3" ref="A1:H12" totalsRowShown="0" headerRowDxfId="164" dataDxfId="163" tableBorderDxfId="162">
  <tableColumns count="8">
    <tableColumn id="1" xr3:uid="{D24E95F5-5FC7-48F5-901E-71A6E7717326}" name="Carry out capabilities-based planning to support emergency preparedness and response from a national to a local level" dataDxfId="161"/>
    <tableColumn id="2" xr3:uid="{37C2E8BE-99CF-41D6-B422-CD6B797FF304}" name="Priority" dataDxfId="160"/>
    <tableColumn id="3" xr3:uid="{89F11A9A-A7ED-4B06-B3B1-63FFE4D100DF}" name="Impact" dataDxfId="159"/>
    <tableColumn id="4" xr3:uid="{FD1641D6-E1C5-4633-86B0-EFB28287887C}" name="Compliance" dataDxfId="158">
      <calculatedColumnFormula>IF(COUNTIF(D3:D50,"Non Compliant")&gt;0,"Non Compliant",IF(COUNTIF(D3:D50,"Partially Compliant")&gt;0,"Partially Compliant","Fully Compliant"))</calculatedColumnFormula>
    </tableColumn>
    <tableColumn id="5" xr3:uid="{584A011F-D808-4E2D-813F-CE06397AD97D}" name="Work assigned to" dataDxfId="157"/>
    <tableColumn id="6" xr3:uid="{E0125C64-5D43-4750-A9BF-320A97BB2A88}" name="Projected date for completion" dataDxfId="156"/>
    <tableColumn id="7" xr3:uid="{F7E45963-6608-4EA7-AF15-FC3D4C328B3B}" name="Description of work needing to be done" dataDxfId="155"/>
    <tableColumn id="8" xr3:uid="{B83CB38B-639C-4B95-8C66-84437C26022E}" name="Evidence of Compliance" dataDxfId="154"/>
  </tableColumns>
  <tableStyleInfo name="TableStyleMedium2"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6844166-F20A-4268-A5E4-6E29F9C1449A}" name="Table35" displayName="Table35" ref="A1:H12" totalsRowShown="0" headerRowDxfId="144" dataDxfId="142" headerRowBorderDxfId="143" tableBorderDxfId="141" totalsRowBorderDxfId="140">
  <autoFilter ref="A1:H12" xr:uid="{3CF12713-E1DC-4042-A595-A161AA9BAFD5}"/>
  <tableColumns count="8">
    <tableColumn id="1" xr3:uid="{4097D040-8181-40FE-8F4C-BB2A4A6D0B47}" name="Determine their responsibilities for operational response and be fully prepared to deliver them" dataDxfId="139"/>
    <tableColumn id="2" xr3:uid="{95E9F0E7-8742-4577-BAE2-A99DF2365F62}" name="Priority" dataDxfId="138"/>
    <tableColumn id="3" xr3:uid="{56C71826-1E47-4FB9-A98C-FDBBFA777A91}" name="Impact" dataDxfId="137"/>
    <tableColumn id="4" xr3:uid="{661CEB2A-4F8D-42E6-94D3-89A4A2625D99}" name="Compliance" dataDxfId="136">
      <calculatedColumnFormula>IF(COUNTIF(D3:D50,"Non Compliant")&gt;0,"Non Compliant",IF(COUNTIF(D3:D50,"Partially Compliant")&gt;0,"Partially Compliant","Fully Compliant"))</calculatedColumnFormula>
    </tableColumn>
    <tableColumn id="5" xr3:uid="{C48C0D03-C90A-4DF9-B9BB-350FBBCEF464}" name="Work assigned to" dataDxfId="135"/>
    <tableColumn id="6" xr3:uid="{8BAF97BC-6396-48DA-94D1-30A85AC1A838}" name="Projected date for completion" dataDxfId="134"/>
    <tableColumn id="7" xr3:uid="{B028F557-8B01-4364-A6DB-CB486213C76C}" name="Description of work needing to be done" dataDxfId="133"/>
    <tableColumn id="8" xr3:uid="{C9AF09B5-3F1F-408F-A0C4-053F8EDDF04F}" name="Evidence of Compliance" dataDxfId="132"/>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36A7879-11E9-447E-BE29-AB30CFD75264}" name="Table356" displayName="Table356" ref="A1:H12" totalsRowShown="0" headerRowDxfId="122" dataDxfId="120" headerRowBorderDxfId="121" tableBorderDxfId="119" totalsRowBorderDxfId="118">
  <autoFilter ref="A1:H12" xr:uid="{3CF12713-E1DC-4042-A595-A161AA9BAFD5}"/>
  <tableColumns count="8">
    <tableColumn id="1" xr3:uid="{D218B91B-550B-4D35-A882-38701708192D}" name="Have a health and safety policy for the operational environment that clearly outlines the responsible parties and their obligations" dataDxfId="117"/>
    <tableColumn id="2" xr3:uid="{166D8C3B-79B1-4340-B2C4-EED243ADF177}" name="Priority" dataDxfId="116"/>
    <tableColumn id="3" xr3:uid="{21DBE1EA-083E-4AC1-81B7-6553E83D05F3}" name="Impact" dataDxfId="115"/>
    <tableColumn id="4" xr3:uid="{D6986B9E-027F-4D1D-8988-1EEFDA4F7BDD}" name="Compliance" dataDxfId="114">
      <calculatedColumnFormula>IF(COUNTIF(D3:D50,"Non Compliant")&gt;0,"Non Compliant",IF(COUNTIF(D3:D50,"Partially Compliant")&gt;0,"Partially Compliant","Fully Compliant"))</calculatedColumnFormula>
    </tableColumn>
    <tableColumn id="5" xr3:uid="{BBE8C6D4-5951-420F-8E6A-DFF1C597ECC8}" name="Work assigned to" dataDxfId="113"/>
    <tableColumn id="6" xr3:uid="{9957A2B3-CD88-4EA7-9191-B5CE60E66421}" name="Projected date for completion" dataDxfId="112"/>
    <tableColumn id="7" xr3:uid="{6ECA12D3-6F96-44EE-A042-33F062519FC3}" name="Description of work needing to be done" dataDxfId="111"/>
    <tableColumn id="8" xr3:uid="{888F4CC2-0AAC-4406-AF97-9A475C3F9FFF}" name="Evidence of Compliance" dataDxfId="1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FAB40A5-13AB-4732-ADE2-D6DAE3C38473}" name="Table3567" displayName="Table3567" ref="A1:H12" totalsRowShown="0" headerRowDxfId="100" dataDxfId="98" headerRowBorderDxfId="99" tableBorderDxfId="97" totalsRowBorderDxfId="96">
  <autoFilter ref="A1:H12" xr:uid="{3CF12713-E1DC-4042-A595-A161AA9BAFD5}"/>
  <tableColumns count="8">
    <tableColumn id="1" xr3:uid="{3A872D1F-A2A9-44CB-8E50-33958C765656}" name="Undertake a review of how the organisation is structured and functions, to confirm its ability to support operational preparedness; if there are any gaps identified there should be a clear plan for making appropriate changes" dataDxfId="95"/>
    <tableColumn id="2" xr3:uid="{BDE76DF8-B202-4CB5-8EF0-792DAA3BE78C}" name="Priority" dataDxfId="94"/>
    <tableColumn id="3" xr3:uid="{150D7184-FC04-426D-A17C-9026EDFDB86A}" name="Impact" dataDxfId="93"/>
    <tableColumn id="4" xr3:uid="{299C91EC-3524-4E7B-B1E1-D398D6CF4560}" name="Compliance" dataDxfId="92">
      <calculatedColumnFormula>IF(COUNTIF(D3:D50,"Non Compliant")&gt;0,"Non Compliant",IF(COUNTIF(D3:D50,"Partially Compliant")&gt;0,"Partially Compliant","Fully Compliant"))</calculatedColumnFormula>
    </tableColumn>
    <tableColumn id="5" xr3:uid="{FB037CB6-E0BE-4402-9B7A-2662756E3EED}" name="Work assigned to" dataDxfId="91"/>
    <tableColumn id="6" xr3:uid="{6BDBC66A-F628-4DC4-9237-B4968BBE0DBE}" name="Projected date for completion" dataDxfId="90"/>
    <tableColumn id="7" xr3:uid="{0886FBD4-98D3-4301-8DD5-7710F2B3739B}" name="Description of work needing to be done" dataDxfId="89"/>
    <tableColumn id="8" xr3:uid="{774C8EB9-D328-4C26-A61C-181189FE20B8}" name="Evidence of Compliance" dataDxfId="88"/>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65CDD9F-52F6-419F-A818-B601BAC1D9C7}" name="Table35678" displayName="Table35678" ref="A1:H12" totalsRowShown="0" headerRowDxfId="78" dataDxfId="76" headerRowBorderDxfId="77" tableBorderDxfId="75" totalsRowBorderDxfId="74">
  <autoFilter ref="A1:H12" xr:uid="{3CF12713-E1DC-4042-A595-A161AA9BAFD5}"/>
  <tableColumns count="8">
    <tableColumn id="1" xr3:uid="{CFF3F8FB-F7A0-4522-964D-22641C1819E5}" name="Develop and embed operational policies, procedures and tailored guidance based on the National Operational Guidance, unless by evidenced exception its content is not relevant to the service " dataDxfId="73"/>
    <tableColumn id="2" xr3:uid="{BA3D16EA-74B7-4614-A673-B3DE08B154F8}" name="Priority" dataDxfId="72"/>
    <tableColumn id="3" xr3:uid="{62728A32-AF84-4C70-8392-B3418DD8A8A0}" name="Impact" dataDxfId="71"/>
    <tableColumn id="4" xr3:uid="{79879EFD-CB0C-492C-B36A-AEFADF73BA53}" name="Compliance" dataDxfId="70">
      <calculatedColumnFormula>IF(COUNTIF(D3:D50,"Non Compliant")&gt;0,"Non Compliant",IF(COUNTIF(D3:D50,"Partially Compliant")&gt;0,"Partially Compliant","Fully Compliant"))</calculatedColumnFormula>
    </tableColumn>
    <tableColumn id="5" xr3:uid="{7840CCE3-523C-4655-B9AF-67A1F2AE9DC7}" name="Work assigned to" dataDxfId="69"/>
    <tableColumn id="6" xr3:uid="{8E2DD7FD-EF42-4319-9325-63A23055BB36}" name="Projected date for completion" dataDxfId="68"/>
    <tableColumn id="7" xr3:uid="{D7C28EB5-DD64-4ADA-BF6A-0C864EB061F4}" name="Description of work needing to be done" dataDxfId="67"/>
    <tableColumn id="8" xr3:uid="{790730B9-60F1-4090-B1A5-D24F4005C216}" name="Evidence of Compliance" dataDxfId="6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E080D31-62F8-4CB8-9C83-D6802E30E60A}" name="Table356789" displayName="Table356789" ref="A1:H12" totalsRowShown="0" headerRowDxfId="56" dataDxfId="54" headerRowBorderDxfId="55" tableBorderDxfId="53" totalsRowBorderDxfId="52">
  <autoFilter ref="A1:H12" xr:uid="{3CF12713-E1DC-4042-A595-A161AA9BAFD5}"/>
  <tableColumns count="8">
    <tableColumn id="1" xr3:uid="{E6B96B4F-17AD-4373-8919-F01DE883C874}" name="Deliver the strategic actions provided in the suite of National Operational Guidance, unless by evidenced exception a strategic action is not relevant to the service; the strategic gap analysis tool may be used to support this process" dataDxfId="51"/>
    <tableColumn id="2" xr3:uid="{387129E5-8910-4D75-9847-DC3097452C69}" name="Priority" dataDxfId="50"/>
    <tableColumn id="3" xr3:uid="{E9CCBFDB-E024-454A-92BA-700B84F312A6}" name="Impact" dataDxfId="49"/>
    <tableColumn id="4" xr3:uid="{436248BC-7BF3-4B9B-8102-3CDF11D3E380}" name="Compliance" dataDxfId="48">
      <calculatedColumnFormula>IF(COUNTIF(D3:D50,"Non Compliant")&gt;0,"Non Compliant",IF(COUNTIF(D3:D50,"Partially Compliant")&gt;0,"Partially Compliant","Fully Compliant"))</calculatedColumnFormula>
    </tableColumn>
    <tableColumn id="5" xr3:uid="{AF8791CB-14C0-4B18-83CE-9005DB722E79}" name="Work assigned to" dataDxfId="47"/>
    <tableColumn id="6" xr3:uid="{BB3255AF-AD00-42A3-9538-B18905477F17}" name="Projected date for completion" dataDxfId="46"/>
    <tableColumn id="7" xr3:uid="{502A6AD2-7C9F-49AB-8705-9B71E4A9D5B0}" name="Description of work needing to be done" dataDxfId="45"/>
    <tableColumn id="8" xr3:uid="{69F9EB2B-3E33-4098-9E4A-BF26137FC127}" name="Evidence of Compliance" dataDxfId="44"/>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6AA0F11-54DE-491E-AAF9-8EDBC74E7B96}" name="Table35678910" displayName="Table35678910" ref="A1:H12" totalsRowShown="0" headerRowDxfId="34" dataDxfId="32" headerRowBorderDxfId="33" tableBorderDxfId="31" totalsRowBorderDxfId="30">
  <autoFilter ref="A1:H12" xr:uid="{3CF12713-E1DC-4042-A595-A161AA9BAFD5}"/>
  <tableColumns count="8">
    <tableColumn id="1" xr3:uid="{08AC25F6-8908-497A-8F87-B202493D77C4}" name="Train its operational and fire control personnel to use the hazard and control measure approach provided in the National Operational Guidance, applying risk assessment, decision-making and risk management skills" dataDxfId="29"/>
    <tableColumn id="2" xr3:uid="{CFA2B752-B4DB-4373-8494-D2453FF24F6D}" name="Priority" dataDxfId="28"/>
    <tableColumn id="3" xr3:uid="{B4D5222A-DE19-4321-8A97-DB2BA479436D}" name="Impact" dataDxfId="27"/>
    <tableColumn id="4" xr3:uid="{7D5DDBCA-B38D-4E41-8D58-39C624998731}" name="Compliance" dataDxfId="26">
      <calculatedColumnFormula>IF(COUNTIF(D3:D50,"Non Compliant")&gt;0,"Non Compliant",IF(COUNTIF(D3:D50,"Partially Compliant")&gt;0,"Partially Compliant","Fully Compliant"))</calculatedColumnFormula>
    </tableColumn>
    <tableColumn id="5" xr3:uid="{29EA3BB8-27B6-4AF4-9E7D-1A431F928F22}" name="Work assigned to" dataDxfId="25"/>
    <tableColumn id="6" xr3:uid="{4500AF78-9D2C-46C6-9478-42F70B08FF7D}" name="Projected date for completion" dataDxfId="24"/>
    <tableColumn id="7" xr3:uid="{55BF8418-7F30-495F-97D1-73D82DE3BB5D}" name="Description of work needing to be done" dataDxfId="23"/>
    <tableColumn id="8" xr3:uid="{9BB72DA0-667B-47E4-9DF1-F2F72093F5AF}" name="Evidence of Compliance" dataDxfId="2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dimension ref="A1:M31"/>
  <sheetViews>
    <sheetView topLeftCell="B1" workbookViewId="0">
      <selection activeCell="R14" sqref="R14"/>
    </sheetView>
  </sheetViews>
  <sheetFormatPr defaultRowHeight="14.5" x14ac:dyDescent="0.35"/>
  <cols>
    <col min="1" max="1" width="11.81640625" customWidth="1"/>
    <col min="2" max="2" width="18" customWidth="1"/>
    <col min="3" max="3" width="21" customWidth="1"/>
    <col min="4" max="4" width="17.453125" customWidth="1"/>
    <col min="5" max="13" width="10" customWidth="1"/>
  </cols>
  <sheetData>
    <row r="1" spans="1:13" x14ac:dyDescent="0.35">
      <c r="A1" s="1" t="s">
        <v>0</v>
      </c>
      <c r="B1" s="1" t="s">
        <v>1</v>
      </c>
      <c r="C1" s="1" t="s">
        <v>2</v>
      </c>
    </row>
    <row r="2" spans="1:13" x14ac:dyDescent="0.35">
      <c r="A2" t="s">
        <v>3</v>
      </c>
      <c r="B2" t="s">
        <v>3</v>
      </c>
      <c r="C2" t="s">
        <v>4</v>
      </c>
    </row>
    <row r="3" spans="1:13" x14ac:dyDescent="0.35">
      <c r="A3" t="s">
        <v>5</v>
      </c>
      <c r="B3" t="s">
        <v>5</v>
      </c>
      <c r="C3" t="s">
        <v>6</v>
      </c>
    </row>
    <row r="4" spans="1:13" x14ac:dyDescent="0.35">
      <c r="A4" t="s">
        <v>7</v>
      </c>
      <c r="B4" t="s">
        <v>7</v>
      </c>
      <c r="C4" t="s">
        <v>8</v>
      </c>
    </row>
    <row r="7" spans="1:13" x14ac:dyDescent="0.35">
      <c r="D7" s="3" t="s">
        <v>9</v>
      </c>
      <c r="E7" s="3" t="s">
        <v>10</v>
      </c>
      <c r="F7" s="3" t="s">
        <v>11</v>
      </c>
      <c r="G7" s="3" t="s">
        <v>12</v>
      </c>
      <c r="H7" s="3" t="s">
        <v>13</v>
      </c>
      <c r="I7" s="3" t="s">
        <v>14</v>
      </c>
      <c r="J7" s="3" t="s">
        <v>15</v>
      </c>
      <c r="K7" s="3" t="s">
        <v>16</v>
      </c>
      <c r="L7" s="3" t="s">
        <v>17</v>
      </c>
      <c r="M7" s="3" t="s">
        <v>18</v>
      </c>
    </row>
    <row r="8" spans="1:13" x14ac:dyDescent="0.35">
      <c r="D8" s="4">
        <f>IF('Criteria 1'!$D$2="Fully Compliant",1,IF('Criteria 1'!$D$2="Partially Compliant",2,IF('Criteria 1'!$D$2="Non Compliant",3,0)))</f>
        <v>1</v>
      </c>
      <c r="E8" s="4">
        <f>IF('Criteria 2'!$D$2="Fully Compliant",1,IF('Criteria 2'!$D$2="Partially Compliant",2,IF('Criteria 2'!$D$2="Non Compliant",3,0)))</f>
        <v>1</v>
      </c>
      <c r="F8" s="4">
        <f>IF('Criteria 3'!$D$2="Fully Compliant",1,IF('Criteria 3'!$D$2="Partially Compliant",2,IF('Criteria 3'!$D$2="Non Compliant",3,0)))</f>
        <v>1</v>
      </c>
      <c r="G8" s="4">
        <f>IF('Criteria 4'!$D$2="Fully Compliant",1,IF('Criteria 4'!$D$2="Partially Compliant",2,IF('Criteria 4'!$D$2="Non Compliant",3,0)))</f>
        <v>1</v>
      </c>
      <c r="H8" s="4">
        <f>IF('Criteria 5'!$D$2="Fully Compliant",1,IF('Criteria 5'!$D$2="Partially Compliant",2,IF('Criteria 5'!$D$2="Non Compliant",3,0)))</f>
        <v>1</v>
      </c>
      <c r="I8" s="4">
        <f>IF('Criteria 6'!$D$2="Fully Compliant",1,IF('Criteria 6'!$D$2="Partially Compliant",2,IF('Criteria 6'!$D$2="Non Compliant",3,0)))</f>
        <v>1</v>
      </c>
      <c r="J8" s="4">
        <f>IF('Criteria 7'!$D$2="Fully Compliant",1,IF('Criteria 7'!$D$2="Partially Compliant",2,IF('Criteria 7'!$D$2="Non Compliant",3,0)))</f>
        <v>1</v>
      </c>
      <c r="K8" s="4">
        <f>IF('Criteria 8'!$D$2="Fully Compliant",1,IF('Criteria 8'!$D$2="Partially Compliant",2,IF('Criteria 8'!$D$2="Non Compliant",3,0)))</f>
        <v>1</v>
      </c>
      <c r="L8" s="4">
        <f>IF('Criteria 9'!$D$2="Fully Compliant",1,IF('Criteria 9'!$D$2="Partially Compliant",2,IF('Criteria 9'!$D$2="Non Compliant",3,0)))</f>
        <v>1</v>
      </c>
      <c r="M8" s="4">
        <f>IF('Criteria 10'!$D$2="Fully Compliant",1,IF('Criteria 10'!$D$2="Partially Compliant",2,IF('Criteria 10'!$D$2="Non Compliant",3,0)))</f>
        <v>1</v>
      </c>
    </row>
    <row r="9" spans="1:13" x14ac:dyDescent="0.35">
      <c r="A9" s="20"/>
      <c r="B9" s="21"/>
      <c r="C9" s="21"/>
      <c r="D9" s="21"/>
      <c r="E9" s="21"/>
      <c r="F9" s="21"/>
      <c r="G9" s="21"/>
    </row>
    <row r="10" spans="1:13" x14ac:dyDescent="0.35">
      <c r="A10" s="20"/>
      <c r="B10" s="21"/>
      <c r="C10" s="21"/>
      <c r="D10" s="22" t="s">
        <v>4</v>
      </c>
      <c r="E10" s="23">
        <f>COUNTIF($D$8:$M$8,1)</f>
        <v>10</v>
      </c>
      <c r="F10" s="21"/>
      <c r="G10" s="21"/>
    </row>
    <row r="11" spans="1:13" x14ac:dyDescent="0.35">
      <c r="A11" s="20"/>
      <c r="B11" s="21"/>
      <c r="C11" s="21"/>
      <c r="D11" s="22" t="s">
        <v>19</v>
      </c>
      <c r="E11" s="24">
        <f>COUNTIF($D$8:$M$8,2)</f>
        <v>0</v>
      </c>
      <c r="F11" s="21"/>
      <c r="G11" s="21"/>
    </row>
    <row r="12" spans="1:13" x14ac:dyDescent="0.35">
      <c r="A12" s="20"/>
      <c r="B12" s="21"/>
      <c r="C12" s="21"/>
      <c r="D12" s="22" t="s">
        <v>20</v>
      </c>
      <c r="E12" s="25">
        <f>COUNTIF($D$8:$M$8,3)</f>
        <v>0</v>
      </c>
      <c r="F12" s="21"/>
      <c r="G12" s="21"/>
    </row>
    <row r="13" spans="1:13" x14ac:dyDescent="0.35">
      <c r="A13" s="20"/>
      <c r="B13" s="21"/>
      <c r="C13" s="21"/>
      <c r="D13" s="21"/>
      <c r="E13" s="21"/>
      <c r="F13" s="21"/>
      <c r="G13" s="21"/>
    </row>
    <row r="14" spans="1:13" x14ac:dyDescent="0.35">
      <c r="A14" s="20"/>
      <c r="B14" s="21"/>
      <c r="C14" s="21"/>
      <c r="D14" s="21"/>
      <c r="E14" s="21"/>
      <c r="F14" s="21"/>
      <c r="G14" s="21"/>
    </row>
    <row r="15" spans="1:13" x14ac:dyDescent="0.35">
      <c r="A15" s="20"/>
      <c r="B15" s="21"/>
      <c r="C15" s="21"/>
      <c r="D15" s="21"/>
      <c r="E15" s="21"/>
      <c r="F15" s="21"/>
      <c r="G15" s="21"/>
    </row>
    <row r="16" spans="1:13" x14ac:dyDescent="0.35">
      <c r="A16" s="20"/>
      <c r="B16" s="21"/>
      <c r="C16" s="21"/>
      <c r="D16" s="21"/>
      <c r="E16" s="21"/>
      <c r="F16" s="21"/>
      <c r="G16" s="21"/>
    </row>
    <row r="17" spans="1:7" x14ac:dyDescent="0.35">
      <c r="A17" s="20"/>
      <c r="B17" s="21"/>
      <c r="C17" s="21"/>
      <c r="D17" s="21"/>
      <c r="E17" s="21"/>
      <c r="F17" s="21"/>
      <c r="G17" s="21"/>
    </row>
    <row r="18" spans="1:7" x14ac:dyDescent="0.35">
      <c r="A18" s="20"/>
      <c r="B18" s="21"/>
      <c r="C18" s="21"/>
      <c r="D18" s="21"/>
      <c r="E18" s="21"/>
      <c r="F18" s="21"/>
      <c r="G18" s="21"/>
    </row>
    <row r="19" spans="1:7" x14ac:dyDescent="0.35">
      <c r="A19" s="20"/>
      <c r="B19" s="21"/>
      <c r="C19" s="21"/>
      <c r="D19" s="21"/>
      <c r="E19" s="21"/>
      <c r="F19" s="21"/>
      <c r="G19" s="21"/>
    </row>
    <row r="20" spans="1:7" x14ac:dyDescent="0.35">
      <c r="A20" s="20"/>
      <c r="B20" s="21"/>
      <c r="C20" s="21"/>
      <c r="D20" s="21"/>
      <c r="E20" s="21"/>
      <c r="F20" s="21"/>
      <c r="G20" s="21"/>
    </row>
    <row r="21" spans="1:7" x14ac:dyDescent="0.35">
      <c r="A21" s="20"/>
      <c r="B21" s="21"/>
      <c r="C21" s="21"/>
      <c r="D21" s="21"/>
      <c r="E21" s="21"/>
      <c r="F21" s="21"/>
      <c r="G21" s="21"/>
    </row>
    <row r="22" spans="1:7" x14ac:dyDescent="0.35">
      <c r="A22" s="20"/>
      <c r="B22" s="21"/>
      <c r="C22" s="21"/>
      <c r="D22" s="21"/>
      <c r="E22" s="21"/>
      <c r="F22" s="21"/>
      <c r="G22" s="21"/>
    </row>
    <row r="23" spans="1:7" x14ac:dyDescent="0.35">
      <c r="A23" s="20"/>
      <c r="B23" s="21"/>
      <c r="C23" s="21"/>
      <c r="D23" s="21"/>
      <c r="E23" s="21"/>
      <c r="F23" s="21"/>
      <c r="G23" s="21"/>
    </row>
    <row r="24" spans="1:7" x14ac:dyDescent="0.35">
      <c r="A24" s="20"/>
      <c r="B24" s="21"/>
      <c r="C24" s="21"/>
      <c r="D24" s="21"/>
      <c r="E24" s="21"/>
      <c r="F24" s="21"/>
      <c r="G24" s="21"/>
    </row>
    <row r="25" spans="1:7" x14ac:dyDescent="0.35">
      <c r="A25" s="21"/>
      <c r="B25" s="21"/>
      <c r="C25" s="21"/>
      <c r="D25" s="21"/>
      <c r="E25" s="21"/>
      <c r="F25" s="21"/>
      <c r="G25" s="21"/>
    </row>
    <row r="26" spans="1:7" x14ac:dyDescent="0.35">
      <c r="A26" s="21"/>
      <c r="B26" s="21"/>
      <c r="C26" s="21"/>
      <c r="D26" s="21"/>
      <c r="E26" s="21"/>
      <c r="F26" s="21"/>
      <c r="G26" s="21"/>
    </row>
    <row r="27" spans="1:7" x14ac:dyDescent="0.35">
      <c r="A27" s="21"/>
      <c r="B27" s="21"/>
      <c r="C27" s="21"/>
      <c r="D27" s="21"/>
      <c r="E27" s="21"/>
      <c r="F27" s="21"/>
      <c r="G27" s="21"/>
    </row>
    <row r="28" spans="1:7" x14ac:dyDescent="0.35">
      <c r="A28" s="21"/>
      <c r="B28" s="21"/>
      <c r="C28" s="21"/>
      <c r="D28" s="21"/>
      <c r="E28" s="21"/>
      <c r="F28" s="21"/>
      <c r="G28" s="21"/>
    </row>
    <row r="29" spans="1:7" x14ac:dyDescent="0.35">
      <c r="A29" s="21"/>
      <c r="B29" s="21"/>
      <c r="C29" s="21"/>
      <c r="D29" s="21"/>
      <c r="E29" s="21"/>
      <c r="F29" s="21"/>
      <c r="G29" s="21"/>
    </row>
    <row r="30" spans="1:7" x14ac:dyDescent="0.35">
      <c r="A30" s="21"/>
      <c r="B30" s="21"/>
      <c r="C30" s="21"/>
      <c r="D30" s="21"/>
      <c r="E30" s="21"/>
      <c r="F30" s="21"/>
      <c r="G30" s="21"/>
    </row>
    <row r="31" spans="1:7" x14ac:dyDescent="0.35">
      <c r="A31" s="21"/>
      <c r="B31" s="21"/>
      <c r="C31" s="21"/>
      <c r="D31" s="21"/>
      <c r="E31" s="21"/>
      <c r="F31" s="21"/>
      <c r="G31" s="21"/>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dimension ref="A1:H50"/>
  <sheetViews>
    <sheetView workbookViewId="0">
      <selection activeCell="A2" sqref="A2"/>
    </sheetView>
  </sheetViews>
  <sheetFormatPr defaultColWidth="9" defaultRowHeight="18"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47.25" customHeight="1" x14ac:dyDescent="0.35">
      <c r="A1" s="32" t="s">
        <v>37</v>
      </c>
      <c r="B1" s="33" t="s">
        <v>0</v>
      </c>
      <c r="C1" s="33" t="s">
        <v>1</v>
      </c>
      <c r="D1" s="33" t="s">
        <v>2</v>
      </c>
      <c r="E1" s="33" t="s">
        <v>42</v>
      </c>
      <c r="F1" s="33" t="s">
        <v>43</v>
      </c>
      <c r="G1" s="47" t="s">
        <v>44</v>
      </c>
      <c r="H1" s="85"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108</v>
      </c>
      <c r="B3" s="38"/>
      <c r="C3" s="38"/>
      <c r="D3" s="39"/>
      <c r="E3" s="40"/>
      <c r="F3" s="41"/>
      <c r="G3" s="49"/>
      <c r="H3" s="75"/>
    </row>
    <row r="4" spans="1:8" ht="39.4" customHeight="1" x14ac:dyDescent="0.35">
      <c r="A4" s="37" t="s">
        <v>109</v>
      </c>
      <c r="B4" s="38"/>
      <c r="C4" s="38"/>
      <c r="D4" s="39"/>
      <c r="E4" s="40"/>
      <c r="F4" s="41"/>
      <c r="G4" s="49"/>
      <c r="H4" s="76"/>
    </row>
    <row r="5" spans="1:8" ht="39.4" customHeight="1" x14ac:dyDescent="0.35">
      <c r="A5" s="37" t="s">
        <v>110</v>
      </c>
      <c r="B5" s="38"/>
      <c r="C5" s="38"/>
      <c r="D5" s="39"/>
      <c r="E5" s="40"/>
      <c r="F5" s="41"/>
      <c r="G5" s="49"/>
      <c r="H5" s="75"/>
    </row>
    <row r="6" spans="1:8" ht="39.4" customHeight="1" x14ac:dyDescent="0.35">
      <c r="A6" s="37" t="s">
        <v>111</v>
      </c>
      <c r="B6" s="38"/>
      <c r="C6" s="38"/>
      <c r="D6" s="39"/>
      <c r="E6" s="40"/>
      <c r="F6" s="41"/>
      <c r="G6" s="49"/>
      <c r="H6" s="76"/>
    </row>
    <row r="7" spans="1:8" ht="39.4" customHeight="1" x14ac:dyDescent="0.35">
      <c r="A7" s="37" t="s">
        <v>112</v>
      </c>
      <c r="B7" s="38"/>
      <c r="C7" s="38"/>
      <c r="D7" s="39"/>
      <c r="E7" s="40"/>
      <c r="F7" s="41"/>
      <c r="G7" s="49"/>
      <c r="H7" s="75"/>
    </row>
    <row r="8" spans="1:8" ht="39.4" customHeight="1" x14ac:dyDescent="0.35">
      <c r="A8" s="37" t="s">
        <v>113</v>
      </c>
      <c r="B8" s="38"/>
      <c r="C8" s="38"/>
      <c r="D8" s="39"/>
      <c r="E8" s="40"/>
      <c r="F8" s="41"/>
      <c r="G8" s="49"/>
      <c r="H8" s="76"/>
    </row>
    <row r="9" spans="1:8" ht="39.4" customHeight="1" x14ac:dyDescent="0.35">
      <c r="A9" s="37" t="s">
        <v>114</v>
      </c>
      <c r="B9" s="38"/>
      <c r="C9" s="38"/>
      <c r="D9" s="39"/>
      <c r="E9" s="40"/>
      <c r="F9" s="41"/>
      <c r="G9" s="49"/>
      <c r="H9" s="75"/>
    </row>
    <row r="10" spans="1:8" ht="39.4" customHeight="1" x14ac:dyDescent="0.35">
      <c r="A10" s="37" t="s">
        <v>115</v>
      </c>
      <c r="B10" s="38"/>
      <c r="C10" s="38"/>
      <c r="D10" s="39"/>
      <c r="E10" s="40"/>
      <c r="F10" s="41"/>
      <c r="G10" s="49"/>
      <c r="H10" s="76"/>
    </row>
    <row r="11" spans="1:8" ht="39.4" customHeight="1" x14ac:dyDescent="0.35">
      <c r="A11" s="37" t="s">
        <v>116</v>
      </c>
      <c r="B11" s="38"/>
      <c r="C11" s="38"/>
      <c r="D11" s="39"/>
      <c r="E11" s="40"/>
      <c r="F11" s="41"/>
      <c r="G11" s="49"/>
      <c r="H11" s="83"/>
    </row>
    <row r="12" spans="1:8" ht="39.4" customHeight="1" x14ac:dyDescent="0.35">
      <c r="A12" s="42" t="s">
        <v>117</v>
      </c>
      <c r="B12" s="43"/>
      <c r="C12" s="43"/>
      <c r="D12" s="44"/>
      <c r="E12" s="45"/>
      <c r="F12" s="46"/>
      <c r="G12" s="50"/>
      <c r="H12" s="76"/>
    </row>
    <row r="13" spans="1:8" ht="39" customHeight="1" x14ac:dyDescent="0.35"/>
    <row r="14" spans="1:8" ht="39" customHeight="1" x14ac:dyDescent="0.35"/>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conditionalFormatting sqref="B2:B12">
    <cfRule type="cellIs" dxfId="87" priority="7" operator="equal">
      <formula>"Low"</formula>
    </cfRule>
    <cfRule type="cellIs" dxfId="86" priority="8" operator="equal">
      <formula>"Medium"</formula>
    </cfRule>
    <cfRule type="cellIs" dxfId="85" priority="9" operator="equal">
      <formula>"High"</formula>
    </cfRule>
  </conditionalFormatting>
  <conditionalFormatting sqref="C2:C12">
    <cfRule type="cellIs" dxfId="84" priority="4" operator="equal">
      <formula>"Low"</formula>
    </cfRule>
    <cfRule type="cellIs" dxfId="83" priority="5" operator="equal">
      <formula>"Medium"</formula>
    </cfRule>
    <cfRule type="cellIs" dxfId="82"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BD59649-81AC-44C4-9063-779B4517DE06}">
            <xm:f>Lists!$C$4</xm:f>
            <x14:dxf>
              <font>
                <color auto="1"/>
              </font>
              <fill>
                <patternFill>
                  <bgColor rgb="FFFF3300"/>
                </patternFill>
              </fill>
            </x14:dxf>
          </x14:cfRule>
          <x14:cfRule type="cellIs" priority="2" operator="equal" id="{C25C532B-CCEB-446A-890A-85B397FEACF5}">
            <xm:f>Lists!$C$3</xm:f>
            <x14:dxf>
              <font>
                <color auto="1"/>
              </font>
              <fill>
                <patternFill>
                  <bgColor rgb="FFFFC000"/>
                </patternFill>
              </fill>
            </x14:dxf>
          </x14:cfRule>
          <x14:cfRule type="cellIs" priority="3" operator="equal" id="{5061DFFF-71E4-466C-B30F-34724127F79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dimension ref="A1:H12"/>
  <sheetViews>
    <sheetView workbookViewId="0">
      <selection activeCell="A3" sqref="A3"/>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69" customHeight="1" x14ac:dyDescent="0.35">
      <c r="A1" s="32" t="s">
        <v>38</v>
      </c>
      <c r="B1" s="33" t="s">
        <v>0</v>
      </c>
      <c r="C1" s="33" t="s">
        <v>1</v>
      </c>
      <c r="D1" s="33" t="s">
        <v>2</v>
      </c>
      <c r="E1" s="33" t="s">
        <v>42</v>
      </c>
      <c r="F1" s="33" t="s">
        <v>43</v>
      </c>
      <c r="G1" s="47" t="s">
        <v>44</v>
      </c>
      <c r="H1" s="85"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118</v>
      </c>
      <c r="B3" s="38"/>
      <c r="C3" s="38"/>
      <c r="D3" s="39"/>
      <c r="E3" s="40"/>
      <c r="F3" s="41"/>
      <c r="G3" s="49"/>
      <c r="H3" s="75"/>
    </row>
    <row r="4" spans="1:8" ht="39.4" customHeight="1" x14ac:dyDescent="0.35">
      <c r="A4" s="37" t="s">
        <v>119</v>
      </c>
      <c r="B4" s="38"/>
      <c r="C4" s="38"/>
      <c r="D4" s="39"/>
      <c r="E4" s="40"/>
      <c r="F4" s="41"/>
      <c r="G4" s="49"/>
      <c r="H4" s="76"/>
    </row>
    <row r="5" spans="1:8" ht="39.4" customHeight="1" x14ac:dyDescent="0.35">
      <c r="A5" s="37" t="s">
        <v>120</v>
      </c>
      <c r="B5" s="38"/>
      <c r="C5" s="38"/>
      <c r="D5" s="39"/>
      <c r="E5" s="40"/>
      <c r="F5" s="41"/>
      <c r="G5" s="49"/>
      <c r="H5" s="75"/>
    </row>
    <row r="6" spans="1:8" ht="39.4" customHeight="1" x14ac:dyDescent="0.35">
      <c r="A6" s="37" t="s">
        <v>121</v>
      </c>
      <c r="B6" s="38"/>
      <c r="C6" s="38"/>
      <c r="D6" s="39"/>
      <c r="E6" s="40"/>
      <c r="F6" s="41"/>
      <c r="G6" s="49"/>
      <c r="H6" s="76"/>
    </row>
    <row r="7" spans="1:8" ht="39.4" customHeight="1" x14ac:dyDescent="0.35">
      <c r="A7" s="37" t="s">
        <v>122</v>
      </c>
      <c r="B7" s="38"/>
      <c r="C7" s="38"/>
      <c r="D7" s="39"/>
      <c r="E7" s="40"/>
      <c r="F7" s="41"/>
      <c r="G7" s="49"/>
      <c r="H7" s="75"/>
    </row>
    <row r="8" spans="1:8" ht="39.4" customHeight="1" x14ac:dyDescent="0.35">
      <c r="A8" s="37" t="s">
        <v>123</v>
      </c>
      <c r="B8" s="38"/>
      <c r="C8" s="38"/>
      <c r="D8" s="39"/>
      <c r="E8" s="40"/>
      <c r="F8" s="41"/>
      <c r="G8" s="49"/>
      <c r="H8" s="76"/>
    </row>
    <row r="9" spans="1:8" ht="39.4" customHeight="1" x14ac:dyDescent="0.35">
      <c r="A9" s="37" t="s">
        <v>124</v>
      </c>
      <c r="B9" s="38"/>
      <c r="C9" s="38"/>
      <c r="D9" s="39"/>
      <c r="E9" s="40"/>
      <c r="F9" s="41"/>
      <c r="G9" s="49"/>
      <c r="H9" s="75"/>
    </row>
    <row r="10" spans="1:8" ht="39.4" customHeight="1" x14ac:dyDescent="0.35">
      <c r="A10" s="37" t="s">
        <v>125</v>
      </c>
      <c r="B10" s="38"/>
      <c r="C10" s="38"/>
      <c r="D10" s="39"/>
      <c r="E10" s="40"/>
      <c r="F10" s="41"/>
      <c r="G10" s="49"/>
      <c r="H10" s="76"/>
    </row>
    <row r="11" spans="1:8" ht="39.4" customHeight="1" x14ac:dyDescent="0.35">
      <c r="A11" s="37" t="s">
        <v>126</v>
      </c>
      <c r="B11" s="38"/>
      <c r="C11" s="38"/>
      <c r="D11" s="39"/>
      <c r="E11" s="40"/>
      <c r="F11" s="41"/>
      <c r="G11" s="49"/>
      <c r="H11" s="83"/>
    </row>
    <row r="12" spans="1:8" ht="39.4" customHeight="1" x14ac:dyDescent="0.35">
      <c r="A12" s="42" t="s">
        <v>127</v>
      </c>
      <c r="B12" s="43"/>
      <c r="C12" s="43"/>
      <c r="D12" s="44"/>
      <c r="E12" s="45"/>
      <c r="F12" s="46"/>
      <c r="G12" s="50"/>
      <c r="H12" s="76"/>
    </row>
  </sheetData>
  <conditionalFormatting sqref="B2:B12">
    <cfRule type="cellIs" dxfId="65" priority="7" operator="equal">
      <formula>"Low"</formula>
    </cfRule>
    <cfRule type="cellIs" dxfId="64" priority="8" operator="equal">
      <formula>"Medium"</formula>
    </cfRule>
    <cfRule type="cellIs" dxfId="63" priority="9" operator="equal">
      <formula>"High"</formula>
    </cfRule>
  </conditionalFormatting>
  <conditionalFormatting sqref="C2:C12">
    <cfRule type="cellIs" dxfId="62" priority="4" operator="equal">
      <formula>"Low"</formula>
    </cfRule>
    <cfRule type="cellIs" dxfId="61" priority="5" operator="equal">
      <formula>"Medium"</formula>
    </cfRule>
    <cfRule type="cellIs" dxfId="60"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E249BE32-CCC3-4925-AFF8-F0EF250A4C7B}">
            <xm:f>Lists!$C$4</xm:f>
            <x14:dxf>
              <font>
                <color auto="1"/>
              </font>
              <fill>
                <patternFill>
                  <bgColor rgb="FFFF3300"/>
                </patternFill>
              </fill>
            </x14:dxf>
          </x14:cfRule>
          <x14:cfRule type="cellIs" priority="2" operator="equal" id="{6E384231-54BA-4B57-9A23-7CA98FE2CD0F}">
            <xm:f>Lists!$C$3</xm:f>
            <x14:dxf>
              <font>
                <color auto="1"/>
              </font>
              <fill>
                <patternFill>
                  <bgColor rgb="FFFFC000"/>
                </patternFill>
              </fill>
            </x14:dxf>
          </x14:cfRule>
          <x14:cfRule type="cellIs" priority="3" operator="equal" id="{9CAA0CF1-A895-4DD2-9279-761628B809A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D3:D12 D13:D50</xm:sqref>
        </x14:dataValidation>
        <x14:dataValidation type="list" allowBlank="1" showInputMessage="1" showErrorMessage="1" xr:uid="{7CF32DC5-9E94-4433-9458-BEF850214BD0}">
          <x14:formula1>
            <xm:f>Lists!$B$2:$B$4</xm:f>
          </x14:formula1>
          <xm:sqref>C2:C12 C13:C50</xm:sqref>
        </x14:dataValidation>
        <x14:dataValidation type="list" allowBlank="1" showInputMessage="1" showErrorMessage="1" xr:uid="{CB587238-3A58-4743-8D8F-186BCF390787}">
          <x14:formula1>
            <xm:f>Lists!$A$2:$A$4</xm:f>
          </x14:formula1>
          <xm:sqref>B2:B12 B13:B50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dimension ref="A1:H12"/>
  <sheetViews>
    <sheetView workbookViewId="0">
      <selection activeCell="A2" sqref="A2"/>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58.5" customHeight="1" x14ac:dyDescent="0.35">
      <c r="A1" s="32" t="s">
        <v>39</v>
      </c>
      <c r="B1" s="33" t="s">
        <v>0</v>
      </c>
      <c r="C1" s="33" t="s">
        <v>1</v>
      </c>
      <c r="D1" s="33" t="s">
        <v>2</v>
      </c>
      <c r="E1" s="33" t="s">
        <v>42</v>
      </c>
      <c r="F1" s="33" t="s">
        <v>43</v>
      </c>
      <c r="G1" s="47" t="s">
        <v>44</v>
      </c>
      <c r="H1" s="85"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128</v>
      </c>
      <c r="B3" s="38"/>
      <c r="C3" s="38"/>
      <c r="D3" s="39"/>
      <c r="E3" s="40"/>
      <c r="F3" s="41"/>
      <c r="G3" s="49"/>
      <c r="H3" s="75"/>
    </row>
    <row r="4" spans="1:8" ht="39.4" customHeight="1" x14ac:dyDescent="0.35">
      <c r="A4" s="37" t="s">
        <v>129</v>
      </c>
      <c r="B4" s="38"/>
      <c r="C4" s="38"/>
      <c r="D4" s="39"/>
      <c r="E4" s="40"/>
      <c r="F4" s="41"/>
      <c r="G4" s="49"/>
      <c r="H4" s="76"/>
    </row>
    <row r="5" spans="1:8" ht="39.4" customHeight="1" x14ac:dyDescent="0.35">
      <c r="A5" s="37" t="s">
        <v>130</v>
      </c>
      <c r="B5" s="38"/>
      <c r="C5" s="38"/>
      <c r="D5" s="39"/>
      <c r="E5" s="40"/>
      <c r="F5" s="41"/>
      <c r="G5" s="49"/>
      <c r="H5" s="75"/>
    </row>
    <row r="6" spans="1:8" ht="39.4" customHeight="1" x14ac:dyDescent="0.35">
      <c r="A6" s="37" t="s">
        <v>131</v>
      </c>
      <c r="B6" s="38"/>
      <c r="C6" s="38"/>
      <c r="D6" s="39"/>
      <c r="E6" s="40"/>
      <c r="F6" s="41"/>
      <c r="G6" s="49"/>
      <c r="H6" s="76"/>
    </row>
    <row r="7" spans="1:8" ht="39.4" customHeight="1" x14ac:dyDescent="0.35">
      <c r="A7" s="37" t="s">
        <v>132</v>
      </c>
      <c r="B7" s="38"/>
      <c r="C7" s="38"/>
      <c r="D7" s="39"/>
      <c r="E7" s="40"/>
      <c r="F7" s="41"/>
      <c r="G7" s="49"/>
      <c r="H7" s="75"/>
    </row>
    <row r="8" spans="1:8" ht="39.4" customHeight="1" x14ac:dyDescent="0.35">
      <c r="A8" s="37" t="s">
        <v>133</v>
      </c>
      <c r="B8" s="38"/>
      <c r="C8" s="38"/>
      <c r="D8" s="39"/>
      <c r="E8" s="40"/>
      <c r="F8" s="41"/>
      <c r="G8" s="49"/>
      <c r="H8" s="76"/>
    </row>
    <row r="9" spans="1:8" ht="39.4" customHeight="1" x14ac:dyDescent="0.35">
      <c r="A9" s="37" t="s">
        <v>134</v>
      </c>
      <c r="B9" s="38"/>
      <c r="C9" s="38"/>
      <c r="D9" s="39"/>
      <c r="E9" s="40"/>
      <c r="F9" s="41"/>
      <c r="G9" s="49"/>
      <c r="H9" s="75"/>
    </row>
    <row r="10" spans="1:8" ht="39.4" customHeight="1" x14ac:dyDescent="0.35">
      <c r="A10" s="37" t="s">
        <v>135</v>
      </c>
      <c r="B10" s="38"/>
      <c r="C10" s="38"/>
      <c r="D10" s="39"/>
      <c r="E10" s="40"/>
      <c r="F10" s="41"/>
      <c r="G10" s="49"/>
      <c r="H10" s="76"/>
    </row>
    <row r="11" spans="1:8" ht="39.4" customHeight="1" x14ac:dyDescent="0.35">
      <c r="A11" s="37" t="s">
        <v>136</v>
      </c>
      <c r="B11" s="38"/>
      <c r="C11" s="38"/>
      <c r="D11" s="39"/>
      <c r="E11" s="40"/>
      <c r="F11" s="41"/>
      <c r="G11" s="49"/>
      <c r="H11" s="83"/>
    </row>
    <row r="12" spans="1:8" ht="39.4" customHeight="1" x14ac:dyDescent="0.35">
      <c r="A12" s="42" t="s">
        <v>137</v>
      </c>
      <c r="B12" s="43"/>
      <c r="C12" s="43"/>
      <c r="D12" s="44"/>
      <c r="E12" s="45"/>
      <c r="F12" s="46"/>
      <c r="G12" s="50"/>
      <c r="H12" s="76"/>
    </row>
  </sheetData>
  <conditionalFormatting sqref="B2:B12">
    <cfRule type="cellIs" dxfId="43" priority="7" operator="equal">
      <formula>"Low"</formula>
    </cfRule>
    <cfRule type="cellIs" dxfId="42" priority="8" operator="equal">
      <formula>"Medium"</formula>
    </cfRule>
    <cfRule type="cellIs" dxfId="41" priority="9" operator="equal">
      <formula>"High"</formula>
    </cfRule>
  </conditionalFormatting>
  <conditionalFormatting sqref="C2:C12">
    <cfRule type="cellIs" dxfId="40" priority="4" operator="equal">
      <formula>"Low"</formula>
    </cfRule>
    <cfRule type="cellIs" dxfId="39" priority="5" operator="equal">
      <formula>"Medium"</formula>
    </cfRule>
    <cfRule type="cellIs" dxfId="38"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AA7FA0C4-64CA-45B7-BAB3-774CE8965341}">
            <xm:f>Lists!$C$4</xm:f>
            <x14:dxf>
              <font>
                <color auto="1"/>
              </font>
              <fill>
                <patternFill>
                  <bgColor rgb="FFFF3300"/>
                </patternFill>
              </fill>
            </x14:dxf>
          </x14:cfRule>
          <x14:cfRule type="cellIs" priority="2" operator="equal" id="{25A7B140-78DE-452A-94CA-6681D887A3DD}">
            <xm:f>Lists!$C$3</xm:f>
            <x14:dxf>
              <font>
                <color auto="1"/>
              </font>
              <fill>
                <patternFill>
                  <bgColor rgb="FFFFC000"/>
                </patternFill>
              </fill>
            </x14:dxf>
          </x14:cfRule>
          <x14:cfRule type="cellIs" priority="3" operator="equal" id="{0C6DF5E8-3F7F-46F7-908F-24DB215713B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dimension ref="A1:H12"/>
  <sheetViews>
    <sheetView workbookViewId="0">
      <selection activeCell="A2" sqref="A2"/>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61.5" customHeight="1" x14ac:dyDescent="0.35">
      <c r="A1" s="32" t="s">
        <v>40</v>
      </c>
      <c r="B1" s="33" t="s">
        <v>0</v>
      </c>
      <c r="C1" s="33" t="s">
        <v>1</v>
      </c>
      <c r="D1" s="33" t="s">
        <v>2</v>
      </c>
      <c r="E1" s="33" t="s">
        <v>42</v>
      </c>
      <c r="F1" s="33" t="s">
        <v>43</v>
      </c>
      <c r="G1" s="47" t="s">
        <v>44</v>
      </c>
      <c r="H1" s="85"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138</v>
      </c>
      <c r="B3" s="38"/>
      <c r="C3" s="38"/>
      <c r="D3" s="39"/>
      <c r="E3" s="40"/>
      <c r="F3" s="41"/>
      <c r="G3" s="49"/>
      <c r="H3" s="75"/>
    </row>
    <row r="4" spans="1:8" ht="39.4" customHeight="1" x14ac:dyDescent="0.35">
      <c r="A4" s="37" t="s">
        <v>139</v>
      </c>
      <c r="B4" s="38"/>
      <c r="C4" s="38"/>
      <c r="D4" s="39"/>
      <c r="E4" s="40"/>
      <c r="F4" s="41"/>
      <c r="G4" s="49"/>
      <c r="H4" s="76"/>
    </row>
    <row r="5" spans="1:8" ht="39.4" customHeight="1" x14ac:dyDescent="0.35">
      <c r="A5" s="37" t="s">
        <v>140</v>
      </c>
      <c r="B5" s="38"/>
      <c r="C5" s="38"/>
      <c r="D5" s="39"/>
      <c r="E5" s="40"/>
      <c r="F5" s="41"/>
      <c r="G5" s="49"/>
      <c r="H5" s="75"/>
    </row>
    <row r="6" spans="1:8" ht="39.4" customHeight="1" x14ac:dyDescent="0.35">
      <c r="A6" s="37" t="s">
        <v>141</v>
      </c>
      <c r="B6" s="38"/>
      <c r="C6" s="38"/>
      <c r="D6" s="39"/>
      <c r="E6" s="40"/>
      <c r="F6" s="41"/>
      <c r="G6" s="49"/>
      <c r="H6" s="76"/>
    </row>
    <row r="7" spans="1:8" ht="39.4" customHeight="1" x14ac:dyDescent="0.35">
      <c r="A7" s="37" t="s">
        <v>142</v>
      </c>
      <c r="B7" s="38"/>
      <c r="C7" s="38"/>
      <c r="D7" s="39"/>
      <c r="E7" s="40"/>
      <c r="F7" s="41"/>
      <c r="G7" s="49"/>
      <c r="H7" s="75"/>
    </row>
    <row r="8" spans="1:8" ht="39.4" customHeight="1" x14ac:dyDescent="0.35">
      <c r="A8" s="37" t="s">
        <v>143</v>
      </c>
      <c r="B8" s="38"/>
      <c r="C8" s="38"/>
      <c r="D8" s="39"/>
      <c r="E8" s="40"/>
      <c r="F8" s="41"/>
      <c r="G8" s="49"/>
      <c r="H8" s="76"/>
    </row>
    <row r="9" spans="1:8" ht="39.4" customHeight="1" x14ac:dyDescent="0.35">
      <c r="A9" s="37" t="s">
        <v>144</v>
      </c>
      <c r="B9" s="38"/>
      <c r="C9" s="38"/>
      <c r="D9" s="39"/>
      <c r="E9" s="40"/>
      <c r="F9" s="41"/>
      <c r="G9" s="49"/>
      <c r="H9" s="75"/>
    </row>
    <row r="10" spans="1:8" ht="39.4" customHeight="1" x14ac:dyDescent="0.35">
      <c r="A10" s="37" t="s">
        <v>145</v>
      </c>
      <c r="B10" s="38"/>
      <c r="C10" s="38"/>
      <c r="D10" s="39"/>
      <c r="E10" s="40"/>
      <c r="F10" s="41"/>
      <c r="G10" s="49"/>
      <c r="H10" s="76"/>
    </row>
    <row r="11" spans="1:8" ht="39.4" customHeight="1" x14ac:dyDescent="0.35">
      <c r="A11" s="37" t="s">
        <v>146</v>
      </c>
      <c r="B11" s="38"/>
      <c r="C11" s="38"/>
      <c r="D11" s="39"/>
      <c r="E11" s="40"/>
      <c r="F11" s="41"/>
      <c r="G11" s="49"/>
      <c r="H11" s="83"/>
    </row>
    <row r="12" spans="1:8" ht="39.4" customHeight="1" x14ac:dyDescent="0.35">
      <c r="A12" s="42" t="s">
        <v>147</v>
      </c>
      <c r="B12" s="43"/>
      <c r="C12" s="43"/>
      <c r="D12" s="44"/>
      <c r="E12" s="45"/>
      <c r="F12" s="46"/>
      <c r="G12" s="50"/>
      <c r="H12" s="76"/>
    </row>
  </sheetData>
  <conditionalFormatting sqref="B2:B12">
    <cfRule type="cellIs" dxfId="21" priority="7" operator="equal">
      <formula>"Low"</formula>
    </cfRule>
    <cfRule type="cellIs" dxfId="20" priority="8" operator="equal">
      <formula>"Medium"</formula>
    </cfRule>
    <cfRule type="cellIs" dxfId="19" priority="9" operator="equal">
      <formula>"High"</formula>
    </cfRule>
  </conditionalFormatting>
  <conditionalFormatting sqref="C2:C12">
    <cfRule type="cellIs" dxfId="18" priority="4" operator="equal">
      <formula>"Low"</formula>
    </cfRule>
    <cfRule type="cellIs" dxfId="17" priority="5" operator="equal">
      <formula>"Medium"</formula>
    </cfRule>
    <cfRule type="cellIs" dxfId="16"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B94E6AFE-B4BD-433F-AC69-935985340862}">
            <xm:f>Lists!$C$4</xm:f>
            <x14:dxf>
              <font>
                <color auto="1"/>
              </font>
              <fill>
                <patternFill>
                  <bgColor rgb="FFFF3300"/>
                </patternFill>
              </fill>
            </x14:dxf>
          </x14:cfRule>
          <x14:cfRule type="cellIs" priority="2" operator="equal" id="{E0192269-9F8A-4273-8194-C17F64E93B1D}">
            <xm:f>Lists!$C$3</xm:f>
            <x14:dxf>
              <font>
                <color auto="1"/>
              </font>
              <fill>
                <patternFill>
                  <bgColor rgb="FFFFC000"/>
                </patternFill>
              </fill>
            </x14:dxf>
          </x14:cfRule>
          <x14:cfRule type="cellIs" priority="3" operator="equal" id="{CF570B1E-FAF9-49EA-99C9-336EE3A339F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dimension ref="A1"/>
  <sheetViews>
    <sheetView workbookViewId="0"/>
  </sheetViews>
  <sheetFormatPr defaultRowHeight="14.5" x14ac:dyDescent="0.3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tabColor rgb="FFFF0000"/>
  </sheetPr>
  <dimension ref="A1:L22"/>
  <sheetViews>
    <sheetView showGridLines="0" tabSelected="1" zoomScaleNormal="100" workbookViewId="0">
      <selection activeCell="C4" sqref="C4:G7"/>
    </sheetView>
  </sheetViews>
  <sheetFormatPr defaultColWidth="9" defaultRowHeight="18" customHeight="1" x14ac:dyDescent="0.35"/>
  <cols>
    <col min="1" max="1" width="9" style="2"/>
    <col min="2" max="2" width="53.54296875" style="2" customWidth="1"/>
    <col min="3" max="11" width="8.7265625" style="2" customWidth="1"/>
    <col min="12" max="16384" width="9" style="2"/>
  </cols>
  <sheetData>
    <row r="1" spans="1:12" ht="72.75" customHeight="1" x14ac:dyDescent="0.35"/>
    <row r="2" spans="1:12" ht="18" customHeight="1" thickBot="1" x14ac:dyDescent="0.4"/>
    <row r="3" spans="1:12" ht="20.5" customHeight="1" thickTop="1" thickBot="1" x14ac:dyDescent="0.4">
      <c r="B3" s="99" t="s">
        <v>21</v>
      </c>
      <c r="C3" s="99"/>
      <c r="D3" s="99"/>
      <c r="E3" s="99"/>
      <c r="F3" s="99"/>
      <c r="G3" s="99"/>
      <c r="I3" s="89" t="s">
        <v>22</v>
      </c>
      <c r="J3" s="90"/>
      <c r="K3" s="90"/>
      <c r="L3" s="91"/>
    </row>
    <row r="4" spans="1:12" ht="20.5" customHeight="1" thickBot="1" x14ac:dyDescent="0.4">
      <c r="B4" s="19" t="s">
        <v>23</v>
      </c>
      <c r="C4" s="98"/>
      <c r="D4" s="98"/>
      <c r="E4" s="98"/>
      <c r="F4" s="98"/>
      <c r="G4" s="98"/>
      <c r="I4" s="92"/>
      <c r="J4" s="93"/>
      <c r="K4" s="93"/>
      <c r="L4" s="94"/>
    </row>
    <row r="5" spans="1:12" ht="20.5" customHeight="1" thickBot="1" x14ac:dyDescent="0.4">
      <c r="B5" s="19" t="s">
        <v>24</v>
      </c>
      <c r="C5" s="98"/>
      <c r="D5" s="98"/>
      <c r="E5" s="98"/>
      <c r="F5" s="98"/>
      <c r="G5" s="98"/>
      <c r="I5" s="92"/>
      <c r="J5" s="93"/>
      <c r="K5" s="93"/>
      <c r="L5" s="94"/>
    </row>
    <row r="6" spans="1:12" ht="20.5" customHeight="1" thickBot="1" x14ac:dyDescent="0.4">
      <c r="B6" s="19" t="s">
        <v>25</v>
      </c>
      <c r="C6" s="98"/>
      <c r="D6" s="98"/>
      <c r="E6" s="98"/>
      <c r="F6" s="98"/>
      <c r="G6" s="98"/>
      <c r="I6" s="92"/>
      <c r="J6" s="93"/>
      <c r="K6" s="93"/>
      <c r="L6" s="94"/>
    </row>
    <row r="7" spans="1:12" ht="20.5" customHeight="1" thickBot="1" x14ac:dyDescent="0.4">
      <c r="B7" s="19" t="s">
        <v>26</v>
      </c>
      <c r="C7" s="98"/>
      <c r="D7" s="98"/>
      <c r="E7" s="98"/>
      <c r="F7" s="98"/>
      <c r="G7" s="98"/>
      <c r="I7" s="95"/>
      <c r="J7" s="96"/>
      <c r="K7" s="96"/>
      <c r="L7" s="97"/>
    </row>
    <row r="8" spans="1:12" ht="18" customHeight="1" x14ac:dyDescent="0.35">
      <c r="B8" s="18"/>
      <c r="C8" s="18"/>
      <c r="D8"/>
    </row>
    <row r="9" spans="1:12" ht="18" customHeight="1" x14ac:dyDescent="0.35">
      <c r="A9" s="100" t="s">
        <v>27</v>
      </c>
      <c r="B9" s="100" t="s">
        <v>28</v>
      </c>
      <c r="C9" s="104" t="s">
        <v>0</v>
      </c>
      <c r="D9" s="104"/>
      <c r="E9" s="104"/>
      <c r="F9" s="105" t="s">
        <v>1</v>
      </c>
      <c r="G9" s="105"/>
      <c r="H9" s="105"/>
      <c r="I9" s="101" t="s">
        <v>2</v>
      </c>
      <c r="J9" s="102"/>
      <c r="K9" s="102"/>
      <c r="L9" s="103"/>
    </row>
    <row r="10" spans="1:12" s="5" customFormat="1" ht="31.15" customHeight="1" x14ac:dyDescent="0.35">
      <c r="A10" s="100"/>
      <c r="B10" s="100"/>
      <c r="C10" s="6" t="s">
        <v>7</v>
      </c>
      <c r="D10" s="7" t="s">
        <v>5</v>
      </c>
      <c r="E10" s="8" t="s">
        <v>3</v>
      </c>
      <c r="F10" s="6" t="s">
        <v>7</v>
      </c>
      <c r="G10" s="7" t="s">
        <v>5</v>
      </c>
      <c r="H10" s="8" t="s">
        <v>3</v>
      </c>
      <c r="I10" s="9" t="s">
        <v>4</v>
      </c>
      <c r="J10" s="10" t="s">
        <v>29</v>
      </c>
      <c r="K10" s="11" t="s">
        <v>8</v>
      </c>
      <c r="L10" s="14" t="s">
        <v>30</v>
      </c>
    </row>
    <row r="11" spans="1:12" ht="60" customHeight="1" x14ac:dyDescent="0.35">
      <c r="A11" s="3">
        <v>1</v>
      </c>
      <c r="B11" s="12" t="s">
        <v>31</v>
      </c>
      <c r="C11" s="16">
        <f>COUNTIF('Criteria 1'!$B$3:$B$50,"Low")</f>
        <v>0</v>
      </c>
      <c r="D11" s="16">
        <f>COUNTIF('Criteria 1'!$B$3:$B$50,"Medium")</f>
        <v>0</v>
      </c>
      <c r="E11" s="16">
        <f>COUNTIF('Criteria 1'!$B$3:$B$50,"High")</f>
        <v>0</v>
      </c>
      <c r="F11" s="17">
        <f>COUNTIF('Criteria 1'!$C$3:$C$50,"Low")</f>
        <v>0</v>
      </c>
      <c r="G11" s="17">
        <f>COUNTIF('Criteria 1'!$C$3:$C$50,"Medium")</f>
        <v>0</v>
      </c>
      <c r="H11" s="17">
        <f>COUNTIF('Criteria 1'!$C$3:$C$50,"High")</f>
        <v>0</v>
      </c>
      <c r="I11" s="15">
        <f>COUNTIF('Criteria 1'!$D$3:$D$50,"Fully Compliant")</f>
        <v>0</v>
      </c>
      <c r="J11" s="15">
        <f>COUNTIF('Criteria 1'!$D$3:$D$50,"Partially Compliant")</f>
        <v>0</v>
      </c>
      <c r="K11" s="15">
        <f>COUNTIF('Criteria 1'!$D$3:$D$50,"Non Compliant")</f>
        <v>0</v>
      </c>
      <c r="L11" s="13"/>
    </row>
    <row r="12" spans="1:12" ht="60" customHeight="1" x14ac:dyDescent="0.35">
      <c r="A12" s="3">
        <v>2</v>
      </c>
      <c r="B12" s="12" t="s">
        <v>32</v>
      </c>
      <c r="C12" s="16">
        <f>COUNTIF('Criteria 2'!$B$3:$B$50,"Low")</f>
        <v>0</v>
      </c>
      <c r="D12" s="16">
        <f>COUNTIF('Criteria 2'!$B$3:$B$50,"Medium")</f>
        <v>0</v>
      </c>
      <c r="E12" s="16">
        <f>COUNTIF('Criteria 2'!$B$3:$B$50,"High")</f>
        <v>0</v>
      </c>
      <c r="F12" s="17">
        <f>COUNTIF('Criteria 2'!$C$3:$C$50,"Low")</f>
        <v>0</v>
      </c>
      <c r="G12" s="17">
        <f>COUNTIF('Criteria 2'!$C$3:$C$50,"Medium")</f>
        <v>0</v>
      </c>
      <c r="H12" s="17">
        <f>COUNTIF('Criteria 2'!$C$3:$C$50,"High")</f>
        <v>0</v>
      </c>
      <c r="I12" s="15">
        <f>COUNTIF('Criteria 2'!$D$3:$D$50,"Fully Compliant")</f>
        <v>0</v>
      </c>
      <c r="J12" s="15">
        <f>COUNTIF('Criteria 2'!$D$3:$D$50,"Partially Compliant")</f>
        <v>0</v>
      </c>
      <c r="K12" s="15">
        <f>COUNTIF('Criteria 2'!$D$3:$D$50,"Non Compliant")</f>
        <v>0</v>
      </c>
      <c r="L12" s="13"/>
    </row>
    <row r="13" spans="1:12" ht="60" customHeight="1" x14ac:dyDescent="0.35">
      <c r="A13" s="3">
        <v>3</v>
      </c>
      <c r="B13" s="12" t="s">
        <v>33</v>
      </c>
      <c r="C13" s="16">
        <f>COUNTIF('Criteria 3'!$B$3:$B$50,"Low")</f>
        <v>0</v>
      </c>
      <c r="D13" s="16">
        <f>COUNTIF('Criteria 3'!$B$3:$B$50,"Medium")</f>
        <v>0</v>
      </c>
      <c r="E13" s="16">
        <f>COUNTIF('Criteria 3'!$B$3:$B$50,"High")</f>
        <v>0</v>
      </c>
      <c r="F13" s="17">
        <f>COUNTIF('Criteria 3'!$C$3:$C$50,"Low")</f>
        <v>0</v>
      </c>
      <c r="G13" s="17">
        <f>COUNTIF('Criteria 3'!$C$3:$C$50,"Medium")</f>
        <v>0</v>
      </c>
      <c r="H13" s="17">
        <f>COUNTIF('Criteria 3'!$C$3:$C$50,"High")</f>
        <v>0</v>
      </c>
      <c r="I13" s="15">
        <f>COUNTIF('Criteria 3'!$D$3:$D$50,"Fully Compliant")</f>
        <v>0</v>
      </c>
      <c r="J13" s="15">
        <f>COUNTIF('Criteria 3'!$D$3:$D$50,"Partially Compliant")</f>
        <v>0</v>
      </c>
      <c r="K13" s="15">
        <f>COUNTIF('Criteria 3'!$D$3:$D$50,"Non Compliant")</f>
        <v>0</v>
      </c>
      <c r="L13" s="13"/>
    </row>
    <row r="14" spans="1:12" ht="60" customHeight="1" x14ac:dyDescent="0.35">
      <c r="A14" s="3">
        <v>4</v>
      </c>
      <c r="B14" s="12" t="s">
        <v>34</v>
      </c>
      <c r="C14" s="16">
        <f>COUNTIF('Criteria 4'!$B$3:$B$50,"Low")</f>
        <v>0</v>
      </c>
      <c r="D14" s="16">
        <f>COUNTIF('Criteria 4'!$B$3:$B$50,"Medium")</f>
        <v>0</v>
      </c>
      <c r="E14" s="16">
        <f>COUNTIF('Criteria 4'!$B$3:$B$50,"High")</f>
        <v>0</v>
      </c>
      <c r="F14" s="17">
        <f>COUNTIF('Criteria 4'!$C$3:$C$50,"Low")</f>
        <v>0</v>
      </c>
      <c r="G14" s="17">
        <f>COUNTIF('Criteria 4'!$C$3:$C$50,"Medium")</f>
        <v>0</v>
      </c>
      <c r="H14" s="17">
        <f>COUNTIF('Criteria 4'!$C$3:$C$50,"High")</f>
        <v>0</v>
      </c>
      <c r="I14" s="15">
        <f>COUNTIF('Criteria 4'!$D$3:$D$50,"Fully Compliant")</f>
        <v>0</v>
      </c>
      <c r="J14" s="15">
        <f>COUNTIF('Criteria 4'!$D$3:$D$50,"Partially Compliant")</f>
        <v>0</v>
      </c>
      <c r="K14" s="15">
        <f>COUNTIF('Criteria 4'!$D$3:$D$50,"Non Compliant")</f>
        <v>0</v>
      </c>
      <c r="L14" s="13"/>
    </row>
    <row r="15" spans="1:12" ht="60" customHeight="1" x14ac:dyDescent="0.35">
      <c r="A15" s="3">
        <v>5</v>
      </c>
      <c r="B15" s="12" t="s">
        <v>35</v>
      </c>
      <c r="C15" s="16">
        <f>COUNTIF('Criteria 5'!$B$3:$B$50,"Low")</f>
        <v>0</v>
      </c>
      <c r="D15" s="16">
        <f>COUNTIF('Criteria 5'!$B$3:$B$50,"Medium")</f>
        <v>0</v>
      </c>
      <c r="E15" s="16">
        <f>COUNTIF('Criteria 5'!$B$3:$B$50,"High")</f>
        <v>0</v>
      </c>
      <c r="F15" s="17">
        <f>COUNTIF('Criteria 5'!$C$3:$C$50,"Low")</f>
        <v>0</v>
      </c>
      <c r="G15" s="17">
        <f>COUNTIF('Criteria 5'!$C$3:$C$50,"Medium")</f>
        <v>0</v>
      </c>
      <c r="H15" s="17">
        <f>COUNTIF('Criteria 5'!$C$3:$C$50,"High")</f>
        <v>0</v>
      </c>
      <c r="I15" s="15">
        <f>COUNTIF('Criteria 5'!$D$3:$D$50,"Fully Compliant")</f>
        <v>0</v>
      </c>
      <c r="J15" s="15">
        <f>COUNTIF('Criteria 5'!$D$3:$D$50,"Partially Compliant")</f>
        <v>0</v>
      </c>
      <c r="K15" s="15">
        <f>COUNTIF('Criteria 5'!$D$3:$D$50,"Non Compliant")</f>
        <v>0</v>
      </c>
      <c r="L15" s="13"/>
    </row>
    <row r="16" spans="1:12" ht="60" customHeight="1" x14ac:dyDescent="0.35">
      <c r="A16" s="3">
        <v>6</v>
      </c>
      <c r="B16" s="12" t="s">
        <v>36</v>
      </c>
      <c r="C16" s="16">
        <f>COUNTIF('Criteria 6'!$B$3:$B$50,"Low")</f>
        <v>0</v>
      </c>
      <c r="D16" s="16">
        <f>COUNTIF('Criteria 6'!$B$3:$B$50,"Medium")</f>
        <v>0</v>
      </c>
      <c r="E16" s="16">
        <f>COUNTIF('Criteria 6'!$B$3:$B$50,"High")</f>
        <v>0</v>
      </c>
      <c r="F16" s="17">
        <f>COUNTIF('Criteria 6'!$C$3:$C$50,"Low")</f>
        <v>0</v>
      </c>
      <c r="G16" s="17">
        <f>COUNTIF('Criteria 6'!$C$3:$C$50,"Medium")</f>
        <v>0</v>
      </c>
      <c r="H16" s="17">
        <f>COUNTIF('Criteria 6'!$C$3:$C$50,"High")</f>
        <v>0</v>
      </c>
      <c r="I16" s="15">
        <f>COUNTIF('Criteria 6'!$D$3:$D$50,"Fully Compliant")</f>
        <v>0</v>
      </c>
      <c r="J16" s="15">
        <f>COUNTIF('Criteria 6'!$D$3:$D$50,"Partially Compliant")</f>
        <v>0</v>
      </c>
      <c r="K16" s="15">
        <f>COUNTIF('Criteria 6'!$D$3:$D$50,"Non Compliant")</f>
        <v>0</v>
      </c>
      <c r="L16" s="13"/>
    </row>
    <row r="17" spans="1:12" ht="60" customHeight="1" x14ac:dyDescent="0.35">
      <c r="A17" s="3">
        <v>7</v>
      </c>
      <c r="B17" s="12" t="s">
        <v>37</v>
      </c>
      <c r="C17" s="16">
        <f>COUNTIF('Criteria 7'!$B$3:$B$50,"Low")</f>
        <v>0</v>
      </c>
      <c r="D17" s="16">
        <f>COUNTIF('Criteria 7'!$B$3:$B$50,"Medium")</f>
        <v>0</v>
      </c>
      <c r="E17" s="16">
        <f>COUNTIF('Criteria 7'!$B$3:$B$50,"High")</f>
        <v>0</v>
      </c>
      <c r="F17" s="17">
        <f>COUNTIF('Criteria 7'!$C$3:$C$50,"Low")</f>
        <v>0</v>
      </c>
      <c r="G17" s="17">
        <f>COUNTIF('Criteria 7'!$C$3:$C$50,"Medium")</f>
        <v>0</v>
      </c>
      <c r="H17" s="17">
        <f>COUNTIF('Criteria 7'!$C$3:$C$50,"High")</f>
        <v>0</v>
      </c>
      <c r="I17" s="15">
        <f>COUNTIF('Criteria 7'!$D$3:$D$50,"Fully Compliant")</f>
        <v>0</v>
      </c>
      <c r="J17" s="15">
        <f>COUNTIF('Criteria 7'!$D$3:$D$50,"Partially Compliant")</f>
        <v>0</v>
      </c>
      <c r="K17" s="15">
        <f>COUNTIF('Criteria 7'!$D$3:$D$50,"Non Compliant")</f>
        <v>0</v>
      </c>
      <c r="L17" s="13"/>
    </row>
    <row r="18" spans="1:12" ht="60" customHeight="1" x14ac:dyDescent="0.35">
      <c r="A18" s="3">
        <v>8</v>
      </c>
      <c r="B18" s="12" t="s">
        <v>38</v>
      </c>
      <c r="C18" s="16">
        <f>COUNTIF('Criteria 8'!$B$3:$B$50,"Low")</f>
        <v>0</v>
      </c>
      <c r="D18" s="16">
        <f>COUNTIF('Criteria 8'!$B$3:$B$50,"Medium")</f>
        <v>0</v>
      </c>
      <c r="E18" s="16">
        <f>COUNTIF('Criteria 8'!$B$3:$B$50,"High")</f>
        <v>0</v>
      </c>
      <c r="F18" s="17">
        <f>COUNTIF('Criteria 8'!$C$3:$C$50,"Low")</f>
        <v>0</v>
      </c>
      <c r="G18" s="17">
        <f>COUNTIF('Criteria 8'!$C$3:$C$50,"Medium")</f>
        <v>0</v>
      </c>
      <c r="H18" s="17">
        <f>COUNTIF('Criteria 8'!$C$3:$C$50,"High")</f>
        <v>0</v>
      </c>
      <c r="I18" s="15">
        <f>COUNTIF('Criteria 8'!$D$3:$D$50,"Fully Compliant")</f>
        <v>0</v>
      </c>
      <c r="J18" s="15">
        <f>COUNTIF('Criteria 8'!$D$3:$D$50,"Partially Compliant")</f>
        <v>0</v>
      </c>
      <c r="K18" s="15">
        <f>COUNTIF('Criteria 8'!$D$3:$D$50,"Non Compliant")</f>
        <v>0</v>
      </c>
      <c r="L18" s="13"/>
    </row>
    <row r="19" spans="1:12" ht="60" customHeight="1" x14ac:dyDescent="0.35">
      <c r="A19" s="3">
        <v>9</v>
      </c>
      <c r="B19" s="12" t="s">
        <v>39</v>
      </c>
      <c r="C19" s="16">
        <f>COUNTIF('Criteria 9'!$B$3:$B$50,"Low")</f>
        <v>0</v>
      </c>
      <c r="D19" s="16">
        <f>COUNTIF('Criteria 9'!$B$3:$B$50,"Medium")</f>
        <v>0</v>
      </c>
      <c r="E19" s="16">
        <f>COUNTIF('Criteria 9'!$B$3:$B$50,"High")</f>
        <v>0</v>
      </c>
      <c r="F19" s="17">
        <f>COUNTIF('Criteria 9'!$C$3:$C$50,"Low")</f>
        <v>0</v>
      </c>
      <c r="G19" s="17">
        <f>COUNTIF('Criteria 9'!$C$3:$C$50,"Medium")</f>
        <v>0</v>
      </c>
      <c r="H19" s="17">
        <f>COUNTIF('Criteria 9'!$C$3:$C$50,"High")</f>
        <v>0</v>
      </c>
      <c r="I19" s="15">
        <f>COUNTIF('Criteria 9'!$D$3:$D$50,"Fully Compliant")</f>
        <v>0</v>
      </c>
      <c r="J19" s="15">
        <f>COUNTIF('Criteria 9'!$D$3:$D$50,"Partially Compliant")</f>
        <v>0</v>
      </c>
      <c r="K19" s="15">
        <f>COUNTIF('Criteria 9'!$D$3:$D$50,"Non Compliant")</f>
        <v>0</v>
      </c>
      <c r="L19" s="13"/>
    </row>
    <row r="20" spans="1:12" ht="60" customHeight="1" thickBot="1" x14ac:dyDescent="0.4">
      <c r="A20" s="3">
        <v>10</v>
      </c>
      <c r="B20" s="12" t="s">
        <v>40</v>
      </c>
      <c r="C20" s="16">
        <f>COUNTIF('Criteria 10'!$B$3:$B$50,"Low")</f>
        <v>0</v>
      </c>
      <c r="D20" s="16">
        <f>COUNTIF('Criteria 10'!$B$3:$B$50,"Medium")</f>
        <v>0</v>
      </c>
      <c r="E20" s="16">
        <f>COUNTIF('Criteria 10'!$B$3:$B$50,"High")</f>
        <v>0</v>
      </c>
      <c r="F20" s="17">
        <f>COUNTIF('Criteria 10'!$C$3:$C$50,"Low")</f>
        <v>0</v>
      </c>
      <c r="G20" s="17">
        <f>COUNTIF('Criteria 10'!$C$3:$C$50,"Medium")</f>
        <v>0</v>
      </c>
      <c r="H20" s="17">
        <f>COUNTIF('Criteria 10'!$C$3:$C$50,"High")</f>
        <v>0</v>
      </c>
      <c r="I20" s="15">
        <f>COUNTIF('Criteria 10'!$D$3:$D$50,"Fully Compliant")</f>
        <v>0</v>
      </c>
      <c r="J20" s="15">
        <f>COUNTIF('Criteria 10'!$D$3:$D$50,"Partially Compliant")</f>
        <v>0</v>
      </c>
      <c r="K20" s="15">
        <f>COUNTIF('Criteria 10'!$D$3:$D$50,"Non Compliant")</f>
        <v>0</v>
      </c>
      <c r="L20" s="13"/>
    </row>
    <row r="21" spans="1:12" s="5" customFormat="1" ht="60" customHeight="1" thickTop="1" thickBot="1" x14ac:dyDescent="0.4">
      <c r="A21" s="70" t="s">
        <v>41</v>
      </c>
      <c r="B21" s="71"/>
      <c r="C21" s="72">
        <f t="shared" ref="C21:K21" si="0">SUM(C11:C20)</f>
        <v>0</v>
      </c>
      <c r="D21" s="72">
        <f t="shared" si="0"/>
        <v>0</v>
      </c>
      <c r="E21" s="72">
        <f t="shared" si="0"/>
        <v>0</v>
      </c>
      <c r="F21" s="73">
        <f t="shared" si="0"/>
        <v>0</v>
      </c>
      <c r="G21" s="73">
        <f t="shared" si="0"/>
        <v>0</v>
      </c>
      <c r="H21" s="74">
        <f t="shared" si="0"/>
        <v>0</v>
      </c>
      <c r="I21" s="86">
        <f t="shared" si="0"/>
        <v>0</v>
      </c>
      <c r="J21" s="87">
        <f t="shared" si="0"/>
        <v>0</v>
      </c>
      <c r="K21" s="87">
        <f t="shared" si="0"/>
        <v>0</v>
      </c>
      <c r="L21" s="88"/>
    </row>
    <row r="22" spans="1:12" ht="18" customHeight="1" thickTop="1" x14ac:dyDescent="0.35"/>
  </sheetData>
  <sheetProtection algorithmName="SHA-512" hashValue="/zOw7RdpsjpKU1NUO159+Puk96/zCWlclGMGQCmnc2FqUv/1DPC5r9kY7uhXu6Z4K0DjDRuTgsXEV5V0L/HktA==" saltValue="MkgyXZpOUrzJGDXGwWqqVg==" spinCount="100000" sheet="1" objects="1" scenarios="1"/>
  <protectedRanges>
    <protectedRange algorithmName="SHA-512" hashValue="WT0Hn3Pru/XPRgZRzHRD9LEfBv9QEBBsjycIo8Ec05VrhLY9IwSuiIKAUc9g1L/xAEPuz4rgRiGuOcvp5wGzmA==" saltValue="P4ZUeImj0gPnG1hNytuKNA==" spinCount="100000" sqref="C4:G7" name="Range1"/>
  </protectedRanges>
  <mergeCells count="12">
    <mergeCell ref="A9:A10"/>
    <mergeCell ref="I9:L9"/>
    <mergeCell ref="B9:B10"/>
    <mergeCell ref="C9:E9"/>
    <mergeCell ref="F9:H9"/>
    <mergeCell ref="I3:L3"/>
    <mergeCell ref="I4:L7"/>
    <mergeCell ref="C4:G4"/>
    <mergeCell ref="C5:G5"/>
    <mergeCell ref="C6:G6"/>
    <mergeCell ref="C7:G7"/>
    <mergeCell ref="B3:G3"/>
  </mergeCells>
  <pageMargins left="0.7" right="0.7" top="0.75" bottom="0.75" header="0.3" footer="0.3"/>
  <pageSetup paperSize="8" scale="82"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dimension ref="A1:H13"/>
  <sheetViews>
    <sheetView workbookViewId="0">
      <selection activeCell="E4" sqref="E4"/>
    </sheetView>
  </sheetViews>
  <sheetFormatPr defaultColWidth="9" defaultRowHeight="39.4" customHeight="1" x14ac:dyDescent="0.35"/>
  <cols>
    <col min="1" max="1" width="50.54296875" style="36" customWidth="1"/>
    <col min="2" max="3" width="12.1796875" style="36" customWidth="1"/>
    <col min="4" max="4" width="12.54296875" style="36" customWidth="1"/>
    <col min="5" max="5" width="19.54296875" style="36" customWidth="1"/>
    <col min="6" max="6" width="15.54296875" style="36" customWidth="1"/>
    <col min="7" max="7" width="50.54296875" style="36" customWidth="1"/>
    <col min="8" max="8" width="50.7265625" style="36" customWidth="1"/>
    <col min="9" max="16384" width="9" style="36"/>
  </cols>
  <sheetData>
    <row r="1" spans="1:8" s="34" customFormat="1" ht="81" customHeight="1" x14ac:dyDescent="0.35">
      <c r="A1" s="32" t="s">
        <v>31</v>
      </c>
      <c r="B1" s="33" t="s">
        <v>0</v>
      </c>
      <c r="C1" s="33" t="s">
        <v>1</v>
      </c>
      <c r="D1" s="33" t="s">
        <v>2</v>
      </c>
      <c r="E1" s="33" t="s">
        <v>42</v>
      </c>
      <c r="F1" s="33" t="s">
        <v>43</v>
      </c>
      <c r="G1" s="30" t="s">
        <v>44</v>
      </c>
      <c r="H1" s="30" t="s">
        <v>45</v>
      </c>
    </row>
    <row r="2" spans="1:8" ht="39.4" customHeight="1" x14ac:dyDescent="0.35">
      <c r="A2" s="35" t="s">
        <v>46</v>
      </c>
      <c r="B2" s="26"/>
      <c r="C2" s="26"/>
      <c r="D2" s="31" t="str">
        <f t="shared" ref="D2" si="0">IF(COUNTIF(D3:D50,"Non Compliant")&gt;0,"Non Compliant",IF(COUNTIF(D3:D50,"Partially Compliant")&gt;0,"Partially Compliant","Fully Compliant"))</f>
        <v>Fully Compliant</v>
      </c>
      <c r="E2" s="28"/>
      <c r="F2" s="29"/>
      <c r="G2" s="28"/>
      <c r="H2" s="28"/>
    </row>
    <row r="3" spans="1:8" ht="39.4" customHeight="1" x14ac:dyDescent="0.35">
      <c r="A3" s="37" t="s">
        <v>47</v>
      </c>
      <c r="B3" s="38"/>
      <c r="C3" s="38"/>
      <c r="D3" s="39"/>
      <c r="E3" s="40"/>
      <c r="F3" s="41"/>
      <c r="G3" s="40"/>
      <c r="H3" s="40"/>
    </row>
    <row r="4" spans="1:8" ht="39.4" customHeight="1" x14ac:dyDescent="0.35">
      <c r="A4" s="37" t="s">
        <v>48</v>
      </c>
      <c r="B4" s="38"/>
      <c r="C4" s="38"/>
      <c r="D4" s="39"/>
      <c r="E4" s="40"/>
      <c r="F4" s="41"/>
      <c r="G4" s="40"/>
      <c r="H4" s="40"/>
    </row>
    <row r="5" spans="1:8" ht="39.4" customHeight="1" x14ac:dyDescent="0.35">
      <c r="A5" s="37" t="s">
        <v>49</v>
      </c>
      <c r="B5" s="38"/>
      <c r="C5" s="38"/>
      <c r="D5" s="39"/>
      <c r="E5" s="40"/>
      <c r="F5" s="41"/>
      <c r="G5" s="40"/>
      <c r="H5" s="40"/>
    </row>
    <row r="6" spans="1:8" ht="39.4" customHeight="1" x14ac:dyDescent="0.35">
      <c r="A6" s="37" t="s">
        <v>50</v>
      </c>
      <c r="B6" s="38"/>
      <c r="C6" s="38"/>
      <c r="D6" s="39"/>
      <c r="E6" s="40"/>
      <c r="F6" s="41"/>
      <c r="G6" s="40"/>
      <c r="H6" s="40"/>
    </row>
    <row r="7" spans="1:8" ht="39.4" customHeight="1" x14ac:dyDescent="0.35">
      <c r="A7" s="37" t="s">
        <v>51</v>
      </c>
      <c r="B7" s="38"/>
      <c r="C7" s="38"/>
      <c r="D7" s="39"/>
      <c r="E7" s="40"/>
      <c r="F7" s="41"/>
      <c r="G7" s="40"/>
      <c r="H7" s="40"/>
    </row>
    <row r="8" spans="1:8" ht="39.4" customHeight="1" x14ac:dyDescent="0.35">
      <c r="A8" s="37" t="s">
        <v>52</v>
      </c>
      <c r="B8" s="38"/>
      <c r="C8" s="38"/>
      <c r="D8" s="39"/>
      <c r="E8" s="40"/>
      <c r="F8" s="41"/>
      <c r="G8" s="40"/>
      <c r="H8" s="40"/>
    </row>
    <row r="9" spans="1:8" ht="39.4" customHeight="1" x14ac:dyDescent="0.35">
      <c r="A9" s="37" t="s">
        <v>53</v>
      </c>
      <c r="B9" s="38"/>
      <c r="C9" s="38"/>
      <c r="D9" s="39"/>
      <c r="E9" s="40"/>
      <c r="F9" s="41"/>
      <c r="G9" s="40"/>
      <c r="H9" s="40"/>
    </row>
    <row r="10" spans="1:8" ht="39.4" customHeight="1" x14ac:dyDescent="0.35">
      <c r="A10" s="37" t="s">
        <v>54</v>
      </c>
      <c r="B10" s="38"/>
      <c r="C10" s="38"/>
      <c r="D10" s="39"/>
      <c r="E10" s="40"/>
      <c r="F10" s="41"/>
      <c r="G10" s="40"/>
      <c r="H10" s="40"/>
    </row>
    <row r="11" spans="1:8" ht="39.4" customHeight="1" x14ac:dyDescent="0.35">
      <c r="A11" s="37" t="s">
        <v>55</v>
      </c>
      <c r="B11" s="38"/>
      <c r="C11" s="38"/>
      <c r="D11" s="39"/>
      <c r="E11" s="40"/>
      <c r="F11" s="41"/>
      <c r="G11" s="40"/>
      <c r="H11" s="40"/>
    </row>
    <row r="12" spans="1:8" ht="39.4" customHeight="1" x14ac:dyDescent="0.35">
      <c r="A12" s="42" t="s">
        <v>56</v>
      </c>
      <c r="B12" s="43"/>
      <c r="C12" s="43"/>
      <c r="D12" s="44"/>
      <c r="E12" s="45"/>
      <c r="F12" s="46"/>
      <c r="G12" s="40"/>
      <c r="H12" s="40"/>
    </row>
    <row r="13" spans="1:8" ht="39.4" customHeight="1" x14ac:dyDescent="0.35">
      <c r="A13" s="42" t="s">
        <v>57</v>
      </c>
      <c r="B13" s="43"/>
      <c r="C13" s="43"/>
      <c r="D13" s="44"/>
      <c r="E13" s="45"/>
      <c r="F13" s="46"/>
      <c r="G13" s="45"/>
      <c r="H13" s="45"/>
    </row>
  </sheetData>
  <phoneticPr fontId="2" type="noConversion"/>
  <conditionalFormatting sqref="B2:B13">
    <cfRule type="cellIs" dxfId="225" priority="7" operator="equal">
      <formula>"Low"</formula>
    </cfRule>
    <cfRule type="cellIs" dxfId="224" priority="8" operator="equal">
      <formula>"Medium"</formula>
    </cfRule>
    <cfRule type="cellIs" dxfId="223" priority="9" operator="equal">
      <formula>"High"</formula>
    </cfRule>
  </conditionalFormatting>
  <conditionalFormatting sqref="C2:C13">
    <cfRule type="cellIs" dxfId="222" priority="4" operator="equal">
      <formula>"Low"</formula>
    </cfRule>
    <cfRule type="cellIs" dxfId="221" priority="5" operator="equal">
      <formula>"Medium"</formula>
    </cfRule>
    <cfRule type="cellIs" dxfId="220"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B3:B12 B13:B50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dimension ref="A1:H13"/>
  <sheetViews>
    <sheetView workbookViewId="0">
      <selection activeCell="A2" sqref="A2"/>
    </sheetView>
  </sheetViews>
  <sheetFormatPr defaultColWidth="9" defaultRowHeight="39.4" customHeight="1" x14ac:dyDescent="0.35"/>
  <cols>
    <col min="1" max="1" width="54.4531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64.5" customHeight="1" x14ac:dyDescent="0.35">
      <c r="A1" s="32" t="s">
        <v>32</v>
      </c>
      <c r="B1" s="33" t="s">
        <v>0</v>
      </c>
      <c r="C1" s="33" t="s">
        <v>1</v>
      </c>
      <c r="D1" s="33" t="s">
        <v>2</v>
      </c>
      <c r="E1" s="33" t="s">
        <v>42</v>
      </c>
      <c r="F1" s="33" t="s">
        <v>43</v>
      </c>
      <c r="G1" s="47" t="s">
        <v>44</v>
      </c>
      <c r="H1" s="77"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78"/>
    </row>
    <row r="3" spans="1:8" ht="39.4" customHeight="1" x14ac:dyDescent="0.35">
      <c r="A3" s="37" t="s">
        <v>58</v>
      </c>
      <c r="B3" s="38"/>
      <c r="C3" s="38"/>
      <c r="D3" s="39"/>
      <c r="E3" s="40"/>
      <c r="F3" s="41"/>
      <c r="G3" s="49"/>
      <c r="H3" s="79"/>
    </row>
    <row r="4" spans="1:8" ht="39.4" customHeight="1" x14ac:dyDescent="0.35">
      <c r="A4" s="37" t="s">
        <v>59</v>
      </c>
      <c r="B4" s="38"/>
      <c r="C4" s="38"/>
      <c r="D4" s="39"/>
      <c r="E4" s="40"/>
      <c r="F4" s="41"/>
      <c r="G4" s="49"/>
      <c r="H4" s="80"/>
    </row>
    <row r="5" spans="1:8" ht="39.4" customHeight="1" x14ac:dyDescent="0.35">
      <c r="A5" s="37" t="s">
        <v>60</v>
      </c>
      <c r="B5" s="38"/>
      <c r="C5" s="38"/>
      <c r="D5" s="39"/>
      <c r="E5" s="40"/>
      <c r="F5" s="41"/>
      <c r="G5" s="49"/>
      <c r="H5" s="79"/>
    </row>
    <row r="6" spans="1:8" ht="39.4" customHeight="1" x14ac:dyDescent="0.35">
      <c r="A6" s="37" t="s">
        <v>61</v>
      </c>
      <c r="B6" s="38"/>
      <c r="C6" s="38"/>
      <c r="D6" s="39"/>
      <c r="E6" s="40"/>
      <c r="F6" s="41"/>
      <c r="G6" s="49"/>
      <c r="H6" s="80"/>
    </row>
    <row r="7" spans="1:8" ht="39.4" customHeight="1" x14ac:dyDescent="0.35">
      <c r="A7" s="37" t="s">
        <v>62</v>
      </c>
      <c r="B7" s="38"/>
      <c r="C7" s="38"/>
      <c r="D7" s="39"/>
      <c r="E7" s="40"/>
      <c r="F7" s="41"/>
      <c r="G7" s="49"/>
      <c r="H7" s="79"/>
    </row>
    <row r="8" spans="1:8" ht="39.4" customHeight="1" x14ac:dyDescent="0.35">
      <c r="A8" s="37" t="s">
        <v>63</v>
      </c>
      <c r="B8" s="38"/>
      <c r="C8" s="38"/>
      <c r="D8" s="39"/>
      <c r="E8" s="40"/>
      <c r="F8" s="41"/>
      <c r="G8" s="49"/>
      <c r="H8" s="80"/>
    </row>
    <row r="9" spans="1:8" ht="39.4" customHeight="1" x14ac:dyDescent="0.35">
      <c r="A9" s="37" t="s">
        <v>64</v>
      </c>
      <c r="B9" s="38"/>
      <c r="C9" s="38"/>
      <c r="D9" s="39"/>
      <c r="E9" s="40"/>
      <c r="F9" s="41"/>
      <c r="G9" s="49"/>
      <c r="H9" s="79"/>
    </row>
    <row r="10" spans="1:8" ht="39.4" customHeight="1" x14ac:dyDescent="0.35">
      <c r="A10" s="37" t="s">
        <v>65</v>
      </c>
      <c r="B10" s="38"/>
      <c r="C10" s="38"/>
      <c r="D10" s="39"/>
      <c r="E10" s="40"/>
      <c r="F10" s="41"/>
      <c r="G10" s="49"/>
      <c r="H10" s="80"/>
    </row>
    <row r="11" spans="1:8" ht="39.4" customHeight="1" x14ac:dyDescent="0.35">
      <c r="A11" s="37" t="s">
        <v>66</v>
      </c>
      <c r="B11" s="38"/>
      <c r="C11" s="38"/>
      <c r="D11" s="39"/>
      <c r="E11" s="40"/>
      <c r="F11" s="41"/>
      <c r="G11" s="49"/>
      <c r="H11" s="82"/>
    </row>
    <row r="12" spans="1:8" ht="39.4" customHeight="1" x14ac:dyDescent="0.35">
      <c r="A12" s="42" t="s">
        <v>67</v>
      </c>
      <c r="B12" s="43"/>
      <c r="C12" s="43"/>
      <c r="D12" s="44"/>
      <c r="E12" s="45"/>
      <c r="F12" s="46"/>
      <c r="G12" s="50"/>
      <c r="H12" s="80"/>
    </row>
    <row r="13" spans="1:8" ht="39.4" customHeight="1" x14ac:dyDescent="0.35">
      <c r="H13" s="81"/>
    </row>
  </sheetData>
  <phoneticPr fontId="2" type="noConversion"/>
  <conditionalFormatting sqref="B2:B12">
    <cfRule type="cellIs" dxfId="203" priority="7" operator="equal">
      <formula>"Low"</formula>
    </cfRule>
    <cfRule type="cellIs" dxfId="202" priority="8" operator="equal">
      <formula>"Medium"</formula>
    </cfRule>
    <cfRule type="cellIs" dxfId="201" priority="9" operator="equal">
      <formula>"High"</formula>
    </cfRule>
  </conditionalFormatting>
  <conditionalFormatting sqref="C2:C12">
    <cfRule type="cellIs" dxfId="200" priority="4" operator="equal">
      <formula>"Low"</formula>
    </cfRule>
    <cfRule type="cellIs" dxfId="199" priority="5" operator="equal">
      <formula>"Medium"</formula>
    </cfRule>
    <cfRule type="cellIs" dxfId="198"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dimension ref="A1:H50"/>
  <sheetViews>
    <sheetView workbookViewId="0">
      <selection activeCell="A2" sqref="A2"/>
    </sheetView>
  </sheetViews>
  <sheetFormatPr defaultColWidth="9" defaultRowHeight="18" customHeight="1" x14ac:dyDescent="0.35"/>
  <cols>
    <col min="1" max="1" width="68.5429687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ht="57.75" customHeight="1" x14ac:dyDescent="0.35">
      <c r="A1" s="51" t="s">
        <v>33</v>
      </c>
      <c r="B1" s="52" t="s">
        <v>0</v>
      </c>
      <c r="C1" s="52" t="s">
        <v>1</v>
      </c>
      <c r="D1" s="53" t="s">
        <v>2</v>
      </c>
      <c r="E1" s="52" t="s">
        <v>42</v>
      </c>
      <c r="F1" s="54" t="s">
        <v>43</v>
      </c>
      <c r="G1" s="52" t="s">
        <v>44</v>
      </c>
      <c r="H1" s="84" t="s">
        <v>45</v>
      </c>
    </row>
    <row r="2" spans="1:8" ht="39.4" customHeight="1" x14ac:dyDescent="0.35">
      <c r="A2" s="35" t="s">
        <v>46</v>
      </c>
      <c r="B2" s="55"/>
      <c r="C2" s="55"/>
      <c r="D2" s="56" t="str">
        <f t="shared" ref="D2" si="0">IF(COUNTIF(D3:D50,"Non Compliant")&gt;0,"Non Compliant",IF(COUNTIF(D3:D50,"Partially Compliant")&gt;0,"Partially Compliant","Fully Compliant"))</f>
        <v>Fully Compliant</v>
      </c>
      <c r="E2" s="57"/>
      <c r="F2" s="58"/>
      <c r="G2" s="57"/>
      <c r="H2" s="28"/>
    </row>
    <row r="3" spans="1:8" ht="39.4" customHeight="1" x14ac:dyDescent="0.35">
      <c r="A3" s="59" t="s">
        <v>68</v>
      </c>
      <c r="B3" s="60"/>
      <c r="C3" s="60"/>
      <c r="D3" s="61"/>
      <c r="E3" s="62"/>
      <c r="F3" s="63"/>
      <c r="G3" s="62"/>
      <c r="H3" s="75"/>
    </row>
    <row r="4" spans="1:8" ht="39.4" customHeight="1" x14ac:dyDescent="0.35">
      <c r="A4" s="64" t="s">
        <v>69</v>
      </c>
      <c r="B4" s="65"/>
      <c r="C4" s="65"/>
      <c r="D4" s="66"/>
      <c r="E4" s="67"/>
      <c r="F4" s="68"/>
      <c r="G4" s="67"/>
      <c r="H4" s="76"/>
    </row>
    <row r="5" spans="1:8" ht="39.4" customHeight="1" x14ac:dyDescent="0.35">
      <c r="A5" s="59" t="s">
        <v>70</v>
      </c>
      <c r="B5" s="60"/>
      <c r="C5" s="60"/>
      <c r="D5" s="61"/>
      <c r="E5" s="62"/>
      <c r="F5" s="63"/>
      <c r="G5" s="62"/>
      <c r="H5" s="75"/>
    </row>
    <row r="6" spans="1:8" ht="39.4" customHeight="1" x14ac:dyDescent="0.35">
      <c r="A6" s="64" t="s">
        <v>71</v>
      </c>
      <c r="B6" s="65"/>
      <c r="C6" s="65"/>
      <c r="D6" s="66"/>
      <c r="E6" s="67"/>
      <c r="F6" s="68"/>
      <c r="G6" s="67"/>
      <c r="H6" s="76"/>
    </row>
    <row r="7" spans="1:8" ht="39.4" customHeight="1" x14ac:dyDescent="0.35">
      <c r="A7" s="59" t="s">
        <v>72</v>
      </c>
      <c r="B7" s="60"/>
      <c r="C7" s="60"/>
      <c r="D7" s="61"/>
      <c r="E7" s="62"/>
      <c r="F7" s="63"/>
      <c r="G7" s="62"/>
      <c r="H7" s="75"/>
    </row>
    <row r="8" spans="1:8" ht="39.4" customHeight="1" x14ac:dyDescent="0.35">
      <c r="A8" s="64" t="s">
        <v>73</v>
      </c>
      <c r="B8" s="65"/>
      <c r="C8" s="65"/>
      <c r="D8" s="66"/>
      <c r="E8" s="67"/>
      <c r="F8" s="68"/>
      <c r="G8" s="67"/>
      <c r="H8" s="76"/>
    </row>
    <row r="9" spans="1:8" ht="39.4" customHeight="1" x14ac:dyDescent="0.35">
      <c r="A9" s="59" t="s">
        <v>74</v>
      </c>
      <c r="B9" s="60"/>
      <c r="C9" s="60"/>
      <c r="D9" s="61"/>
      <c r="E9" s="62"/>
      <c r="F9" s="63"/>
      <c r="G9" s="62"/>
      <c r="H9" s="75"/>
    </row>
    <row r="10" spans="1:8" ht="39.4" customHeight="1" x14ac:dyDescent="0.35">
      <c r="A10" s="64" t="s">
        <v>75</v>
      </c>
      <c r="B10" s="65"/>
      <c r="C10" s="65"/>
      <c r="D10" s="66"/>
      <c r="E10" s="67"/>
      <c r="F10" s="68"/>
      <c r="G10" s="67"/>
      <c r="H10" s="76"/>
    </row>
    <row r="11" spans="1:8" ht="39.4" customHeight="1" x14ac:dyDescent="0.35">
      <c r="A11" s="59" t="s">
        <v>76</v>
      </c>
      <c r="B11" s="60"/>
      <c r="C11" s="60"/>
      <c r="D11" s="61"/>
      <c r="E11" s="62"/>
      <c r="F11" s="63"/>
      <c r="G11" s="62"/>
      <c r="H11" s="83"/>
    </row>
    <row r="12" spans="1:8" ht="39.4" customHeight="1" x14ac:dyDescent="0.35">
      <c r="A12" s="64" t="s">
        <v>77</v>
      </c>
      <c r="B12" s="65"/>
      <c r="C12" s="65"/>
      <c r="D12" s="66"/>
      <c r="E12" s="67"/>
      <c r="F12" s="68"/>
      <c r="G12" s="67"/>
      <c r="H12" s="76"/>
    </row>
    <row r="13" spans="1:8" ht="39" customHeight="1" x14ac:dyDescent="0.35"/>
    <row r="14" spans="1:8" ht="39" customHeight="1" x14ac:dyDescent="0.35">
      <c r="A14" s="69"/>
    </row>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phoneticPr fontId="2" type="noConversion"/>
  <conditionalFormatting sqref="B5:B12 B1:B2">
    <cfRule type="cellIs" dxfId="182" priority="16" operator="equal">
      <formula>"Low"</formula>
    </cfRule>
    <cfRule type="cellIs" dxfId="181" priority="17" operator="equal">
      <formula>"Medium"</formula>
    </cfRule>
    <cfRule type="cellIs" dxfId="180" priority="18" operator="equal">
      <formula>"High"</formula>
    </cfRule>
  </conditionalFormatting>
  <conditionalFormatting sqref="C5:C12 C1:C2">
    <cfRule type="cellIs" dxfId="179" priority="13" operator="equal">
      <formula>"Low"</formula>
    </cfRule>
    <cfRule type="cellIs" dxfId="178" priority="14" operator="equal">
      <formula>"Medium"</formula>
    </cfRule>
    <cfRule type="cellIs" dxfId="177" priority="15" operator="equal">
      <formula>"High"</formula>
    </cfRule>
  </conditionalFormatting>
  <conditionalFormatting sqref="B3:B4">
    <cfRule type="cellIs" dxfId="176" priority="7" operator="equal">
      <formula>"Low"</formula>
    </cfRule>
    <cfRule type="cellIs" dxfId="175" priority="8" operator="equal">
      <formula>"Medium"</formula>
    </cfRule>
    <cfRule type="cellIs" dxfId="174" priority="9" operator="equal">
      <formula>"High"</formula>
    </cfRule>
  </conditionalFormatting>
  <conditionalFormatting sqref="C3:C4">
    <cfRule type="cellIs" dxfId="173" priority="4" operator="equal">
      <formula>"Low"</formula>
    </cfRule>
    <cfRule type="cellIs" dxfId="172" priority="5" operator="equal">
      <formula>"Medium"</formula>
    </cfRule>
    <cfRule type="cellIs" dxfId="171"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0" operator="equal" id="{0585B332-B169-4829-A857-6F9E6881F312}">
            <xm:f>Lists!$C$4</xm:f>
            <x14:dxf>
              <font>
                <color auto="1"/>
              </font>
              <fill>
                <patternFill>
                  <bgColor rgb="FFFF3300"/>
                </patternFill>
              </fill>
            </x14:dxf>
          </x14:cfRule>
          <x14:cfRule type="cellIs" priority="11" operator="equal" id="{BD5BC756-8D85-4E88-8A4A-F784619F14B1}">
            <xm:f>Lists!$C$3</xm:f>
            <x14:dxf>
              <font>
                <color auto="1"/>
              </font>
              <fill>
                <patternFill>
                  <bgColor rgb="FFFFC000"/>
                </patternFill>
              </fill>
            </x14:dxf>
          </x14:cfRule>
          <x14:cfRule type="cellIs" priority="12" operator="equal" id="{E724B4D9-4197-4A51-B375-089921CE27D0}">
            <xm:f>Lists!$C$2</xm:f>
            <x14:dxf>
              <font>
                <color auto="1"/>
              </font>
              <fill>
                <patternFill>
                  <bgColor rgb="FF92D050"/>
                </patternFill>
              </fill>
            </x14:dxf>
          </x14:cfRule>
          <xm:sqref>D5:D12 D1:D2</xm:sqref>
        </x14:conditionalFormatting>
        <x14:conditionalFormatting xmlns:xm="http://schemas.microsoft.com/office/excel/2006/main">
          <x14:cfRule type="cellIs" priority="1" operator="equal" id="{DB07FB78-0546-4421-AD31-0625CDB3FF33}">
            <xm:f>Lists!$C$4</xm:f>
            <x14:dxf>
              <font>
                <color auto="1"/>
              </font>
              <fill>
                <patternFill>
                  <bgColor rgb="FFFF3300"/>
                </patternFill>
              </fill>
            </x14:dxf>
          </x14:cfRule>
          <x14:cfRule type="cellIs" priority="2" operator="equal" id="{273D8F27-481A-4C12-B47B-3F885CF7AA91}">
            <xm:f>Lists!$C$3</xm:f>
            <x14:dxf>
              <font>
                <color auto="1"/>
              </font>
              <fill>
                <patternFill>
                  <bgColor rgb="FFFFC000"/>
                </patternFill>
              </fill>
            </x14:dxf>
          </x14:cfRule>
          <x14:cfRule type="cellIs" priority="3" operator="equal" id="{348BD4AE-939D-4B04-AF58-72290827D1F7}">
            <xm:f>Lists!$C$2</xm:f>
            <x14:dxf>
              <font>
                <color auto="1"/>
              </font>
              <fill>
                <patternFill>
                  <bgColor rgb="FF92D050"/>
                </patternFill>
              </fill>
            </x14:dxf>
          </x14:cfRule>
          <xm:sqref>D3:D4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dimension ref="A1:H12"/>
  <sheetViews>
    <sheetView workbookViewId="0">
      <selection activeCell="A2" sqref="A2"/>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48" customHeight="1" x14ac:dyDescent="0.35">
      <c r="A1" s="32" t="s">
        <v>34</v>
      </c>
      <c r="B1" s="33" t="s">
        <v>0</v>
      </c>
      <c r="C1" s="33" t="s">
        <v>1</v>
      </c>
      <c r="D1" s="33" t="s">
        <v>2</v>
      </c>
      <c r="E1" s="33" t="s">
        <v>42</v>
      </c>
      <c r="F1" s="33" t="s">
        <v>43</v>
      </c>
      <c r="G1" s="47" t="s">
        <v>44</v>
      </c>
      <c r="H1" s="85" t="s">
        <v>45</v>
      </c>
    </row>
    <row r="2" spans="1:8"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78</v>
      </c>
      <c r="B3" s="38"/>
      <c r="C3" s="38"/>
      <c r="D3" s="39"/>
      <c r="E3" s="40"/>
      <c r="F3" s="41"/>
      <c r="G3" s="49"/>
      <c r="H3" s="75"/>
    </row>
    <row r="4" spans="1:8" ht="39.4" customHeight="1" x14ac:dyDescent="0.35">
      <c r="A4" s="37" t="s">
        <v>79</v>
      </c>
      <c r="B4" s="38"/>
      <c r="C4" s="38"/>
      <c r="D4" s="39"/>
      <c r="E4" s="40"/>
      <c r="F4" s="41"/>
      <c r="G4" s="49"/>
      <c r="H4" s="76"/>
    </row>
    <row r="5" spans="1:8" ht="39.4" customHeight="1" x14ac:dyDescent="0.35">
      <c r="A5" s="37" t="s">
        <v>80</v>
      </c>
      <c r="B5" s="38"/>
      <c r="C5" s="38"/>
      <c r="D5" s="39"/>
      <c r="E5" s="40"/>
      <c r="F5" s="41"/>
      <c r="G5" s="49"/>
      <c r="H5" s="75"/>
    </row>
    <row r="6" spans="1:8" ht="39.4" customHeight="1" x14ac:dyDescent="0.35">
      <c r="A6" s="37" t="s">
        <v>81</v>
      </c>
      <c r="B6" s="38"/>
      <c r="C6" s="38"/>
      <c r="D6" s="39"/>
      <c r="E6" s="40"/>
      <c r="F6" s="41"/>
      <c r="G6" s="49"/>
      <c r="H6" s="76"/>
    </row>
    <row r="7" spans="1:8" ht="39.4" customHeight="1" x14ac:dyDescent="0.35">
      <c r="A7" s="37" t="s">
        <v>82</v>
      </c>
      <c r="B7" s="38"/>
      <c r="C7" s="38"/>
      <c r="D7" s="39"/>
      <c r="E7" s="40"/>
      <c r="F7" s="41"/>
      <c r="G7" s="49"/>
      <c r="H7" s="75"/>
    </row>
    <row r="8" spans="1:8" ht="39.4" customHeight="1" x14ac:dyDescent="0.35">
      <c r="A8" s="37" t="s">
        <v>83</v>
      </c>
      <c r="B8" s="38"/>
      <c r="C8" s="38"/>
      <c r="D8" s="39"/>
      <c r="E8" s="40"/>
      <c r="F8" s="41"/>
      <c r="G8" s="49"/>
      <c r="H8" s="76"/>
    </row>
    <row r="9" spans="1:8" ht="39.4" customHeight="1" x14ac:dyDescent="0.35">
      <c r="A9" s="37" t="s">
        <v>84</v>
      </c>
      <c r="B9" s="38"/>
      <c r="C9" s="38"/>
      <c r="D9" s="39"/>
      <c r="E9" s="40"/>
      <c r="F9" s="41"/>
      <c r="G9" s="49"/>
      <c r="H9" s="75"/>
    </row>
    <row r="10" spans="1:8" ht="39.4" customHeight="1" x14ac:dyDescent="0.35">
      <c r="A10" s="37" t="s">
        <v>85</v>
      </c>
      <c r="B10" s="38"/>
      <c r="C10" s="38"/>
      <c r="D10" s="39"/>
      <c r="E10" s="40"/>
      <c r="F10" s="41"/>
      <c r="G10" s="49"/>
      <c r="H10" s="76"/>
    </row>
    <row r="11" spans="1:8" ht="39.4" customHeight="1" x14ac:dyDescent="0.35">
      <c r="A11" s="37" t="s">
        <v>86</v>
      </c>
      <c r="B11" s="38"/>
      <c r="C11" s="38"/>
      <c r="D11" s="39"/>
      <c r="E11" s="40"/>
      <c r="F11" s="41"/>
      <c r="G11" s="49"/>
      <c r="H11" s="83"/>
    </row>
    <row r="12" spans="1:8" ht="39.4" customHeight="1" x14ac:dyDescent="0.35">
      <c r="A12" s="42" t="s">
        <v>87</v>
      </c>
      <c r="B12" s="43"/>
      <c r="C12" s="43"/>
      <c r="D12" s="44"/>
      <c r="E12" s="45"/>
      <c r="F12" s="46"/>
      <c r="G12" s="50"/>
      <c r="H12" s="76"/>
    </row>
  </sheetData>
  <conditionalFormatting sqref="B2:B12">
    <cfRule type="cellIs" dxfId="153" priority="7" operator="equal">
      <formula>"Low"</formula>
    </cfRule>
    <cfRule type="cellIs" dxfId="152" priority="8" operator="equal">
      <formula>"Medium"</formula>
    </cfRule>
    <cfRule type="cellIs" dxfId="151" priority="9" operator="equal">
      <formula>"High"</formula>
    </cfRule>
  </conditionalFormatting>
  <conditionalFormatting sqref="C2:C12">
    <cfRule type="cellIs" dxfId="150" priority="4" operator="equal">
      <formula>"Low"</formula>
    </cfRule>
    <cfRule type="cellIs" dxfId="149" priority="5" operator="equal">
      <formula>"Medium"</formula>
    </cfRule>
    <cfRule type="cellIs" dxfId="148"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C3EDA4A6-8A1F-4591-B019-19A03C0216FC}">
            <xm:f>Lists!$C$4</xm:f>
            <x14:dxf>
              <font>
                <color auto="1"/>
              </font>
              <fill>
                <patternFill>
                  <bgColor rgb="FFFF3300"/>
                </patternFill>
              </fill>
            </x14:dxf>
          </x14:cfRule>
          <x14:cfRule type="cellIs" priority="2" operator="equal" id="{54F145CF-3FAA-4F99-ABC2-D568DC2042B0}">
            <xm:f>Lists!$C$3</xm:f>
            <x14:dxf>
              <font>
                <color auto="1"/>
              </font>
              <fill>
                <patternFill>
                  <bgColor rgb="FFFFC000"/>
                </patternFill>
              </fill>
            </x14:dxf>
          </x14:cfRule>
          <x14:cfRule type="cellIs" priority="3" operator="equal" id="{32FB9AC5-5ACF-424D-B588-6EFF9D0AE21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dimension ref="A1:H12"/>
  <sheetViews>
    <sheetView workbookViewId="0">
      <selection activeCell="A2" sqref="A2"/>
    </sheetView>
  </sheetViews>
  <sheetFormatPr defaultColWidth="9" defaultRowHeight="39.4"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59.25" customHeight="1" x14ac:dyDescent="0.35">
      <c r="A1" s="32" t="s">
        <v>35</v>
      </c>
      <c r="B1" s="33" t="s">
        <v>0</v>
      </c>
      <c r="C1" s="33" t="s">
        <v>1</v>
      </c>
      <c r="D1" s="33" t="s">
        <v>2</v>
      </c>
      <c r="E1" s="33" t="s">
        <v>42</v>
      </c>
      <c r="F1" s="33" t="s">
        <v>43</v>
      </c>
      <c r="G1" s="47" t="s">
        <v>44</v>
      </c>
      <c r="H1" s="85" t="s">
        <v>45</v>
      </c>
    </row>
    <row r="2" spans="1:8" s="34" customFormat="1" ht="48.75"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88</v>
      </c>
      <c r="B3" s="38"/>
      <c r="C3" s="38"/>
      <c r="D3" s="39"/>
      <c r="E3" s="40"/>
      <c r="F3" s="41"/>
      <c r="G3" s="49"/>
      <c r="H3" s="75"/>
    </row>
    <row r="4" spans="1:8" ht="39.4" customHeight="1" x14ac:dyDescent="0.35">
      <c r="A4" s="37" t="s">
        <v>89</v>
      </c>
      <c r="B4" s="38"/>
      <c r="C4" s="38"/>
      <c r="D4" s="39"/>
      <c r="E4" s="40"/>
      <c r="F4" s="41"/>
      <c r="G4" s="49"/>
      <c r="H4" s="76"/>
    </row>
    <row r="5" spans="1:8" ht="39.4" customHeight="1" x14ac:dyDescent="0.35">
      <c r="A5" s="37" t="s">
        <v>90</v>
      </c>
      <c r="B5" s="38"/>
      <c r="C5" s="38"/>
      <c r="D5" s="39"/>
      <c r="E5" s="40"/>
      <c r="F5" s="41"/>
      <c r="G5" s="49"/>
      <c r="H5" s="75"/>
    </row>
    <row r="6" spans="1:8" ht="39.4" customHeight="1" x14ac:dyDescent="0.35">
      <c r="A6" s="37" t="s">
        <v>91</v>
      </c>
      <c r="B6" s="38"/>
      <c r="C6" s="38"/>
      <c r="D6" s="39"/>
      <c r="E6" s="40"/>
      <c r="F6" s="41"/>
      <c r="G6" s="49"/>
      <c r="H6" s="76"/>
    </row>
    <row r="7" spans="1:8" ht="39.4" customHeight="1" x14ac:dyDescent="0.35">
      <c r="A7" s="37" t="s">
        <v>92</v>
      </c>
      <c r="B7" s="38"/>
      <c r="C7" s="38"/>
      <c r="D7" s="39"/>
      <c r="E7" s="40"/>
      <c r="F7" s="41"/>
      <c r="G7" s="49"/>
      <c r="H7" s="75"/>
    </row>
    <row r="8" spans="1:8" ht="39.4" customHeight="1" x14ac:dyDescent="0.35">
      <c r="A8" s="37" t="s">
        <v>93</v>
      </c>
      <c r="B8" s="38"/>
      <c r="C8" s="38"/>
      <c r="D8" s="39"/>
      <c r="E8" s="40"/>
      <c r="F8" s="41"/>
      <c r="G8" s="49"/>
      <c r="H8" s="76"/>
    </row>
    <row r="9" spans="1:8" ht="39.4" customHeight="1" x14ac:dyDescent="0.35">
      <c r="A9" s="37" t="s">
        <v>94</v>
      </c>
      <c r="B9" s="38"/>
      <c r="C9" s="38"/>
      <c r="D9" s="39"/>
      <c r="E9" s="40"/>
      <c r="F9" s="41"/>
      <c r="G9" s="49"/>
      <c r="H9" s="75"/>
    </row>
    <row r="10" spans="1:8" ht="39.4" customHeight="1" x14ac:dyDescent="0.35">
      <c r="A10" s="37" t="s">
        <v>95</v>
      </c>
      <c r="B10" s="38"/>
      <c r="C10" s="38"/>
      <c r="D10" s="39"/>
      <c r="E10" s="40"/>
      <c r="F10" s="41"/>
      <c r="G10" s="49"/>
      <c r="H10" s="76"/>
    </row>
    <row r="11" spans="1:8" ht="39.4" customHeight="1" x14ac:dyDescent="0.35">
      <c r="A11" s="37" t="s">
        <v>96</v>
      </c>
      <c r="B11" s="38"/>
      <c r="C11" s="38"/>
      <c r="D11" s="39"/>
      <c r="E11" s="40"/>
      <c r="F11" s="41"/>
      <c r="G11" s="49"/>
      <c r="H11" s="83"/>
    </row>
    <row r="12" spans="1:8" ht="39.4" customHeight="1" x14ac:dyDescent="0.35">
      <c r="A12" s="42" t="s">
        <v>97</v>
      </c>
      <c r="B12" s="43"/>
      <c r="C12" s="43"/>
      <c r="D12" s="44"/>
      <c r="E12" s="45"/>
      <c r="F12" s="46"/>
      <c r="G12" s="50"/>
      <c r="H12" s="76"/>
    </row>
  </sheetData>
  <conditionalFormatting sqref="B2:B12">
    <cfRule type="cellIs" dxfId="131" priority="7" operator="equal">
      <formula>"Low"</formula>
    </cfRule>
    <cfRule type="cellIs" dxfId="130" priority="8" operator="equal">
      <formula>"Medium"</formula>
    </cfRule>
    <cfRule type="cellIs" dxfId="129" priority="9" operator="equal">
      <formula>"High"</formula>
    </cfRule>
  </conditionalFormatting>
  <conditionalFormatting sqref="C2:C12">
    <cfRule type="cellIs" dxfId="128" priority="4" operator="equal">
      <formula>"Low"</formula>
    </cfRule>
    <cfRule type="cellIs" dxfId="127" priority="5" operator="equal">
      <formula>"Medium"</formula>
    </cfRule>
    <cfRule type="cellIs" dxfId="126"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DFBE0796-5C8B-4B2A-A1E6-D91EF7BC20DF}">
            <xm:f>Lists!$C$4</xm:f>
            <x14:dxf>
              <font>
                <color auto="1"/>
              </font>
              <fill>
                <patternFill>
                  <bgColor rgb="FFFF3300"/>
                </patternFill>
              </fill>
            </x14:dxf>
          </x14:cfRule>
          <x14:cfRule type="cellIs" priority="2" operator="equal" id="{A05F9D3C-28EE-4D21-997E-CD5EB3C4A68D}">
            <xm:f>Lists!$C$3</xm:f>
            <x14:dxf>
              <font>
                <color auto="1"/>
              </font>
              <fill>
                <patternFill>
                  <bgColor rgb="FFFFC000"/>
                </patternFill>
              </fill>
            </x14:dxf>
          </x14:cfRule>
          <x14:cfRule type="cellIs" priority="3" operator="equal" id="{98FFF73A-EECC-47CE-AAF2-8C97741A0B49}">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dimension ref="A1:H50"/>
  <sheetViews>
    <sheetView workbookViewId="0">
      <selection activeCell="A2" sqref="A2"/>
    </sheetView>
  </sheetViews>
  <sheetFormatPr defaultColWidth="9" defaultRowHeight="18" customHeight="1" x14ac:dyDescent="0.35"/>
  <cols>
    <col min="1" max="1" width="56.81640625" style="36" customWidth="1"/>
    <col min="2" max="3" width="12.1796875" style="36" customWidth="1"/>
    <col min="4" max="4" width="12.54296875" style="36" customWidth="1"/>
    <col min="5" max="5" width="19.54296875" style="36" customWidth="1"/>
    <col min="6" max="6" width="27.54296875" style="36" customWidth="1"/>
    <col min="7" max="8" width="50.7265625" style="36" customWidth="1"/>
    <col min="9" max="16384" width="9" style="36"/>
  </cols>
  <sheetData>
    <row r="1" spans="1:8" s="34" customFormat="1" ht="64.5" customHeight="1" x14ac:dyDescent="0.35">
      <c r="A1" s="32" t="s">
        <v>36</v>
      </c>
      <c r="B1" s="33" t="s">
        <v>0</v>
      </c>
      <c r="C1" s="33" t="s">
        <v>1</v>
      </c>
      <c r="D1" s="33" t="s">
        <v>2</v>
      </c>
      <c r="E1" s="33" t="s">
        <v>42</v>
      </c>
      <c r="F1" s="33" t="s">
        <v>43</v>
      </c>
      <c r="G1" s="47" t="s">
        <v>44</v>
      </c>
      <c r="H1" s="85" t="s">
        <v>45</v>
      </c>
    </row>
    <row r="2" spans="1:8" s="34" customFormat="1" ht="39.4" customHeight="1" x14ac:dyDescent="0.35">
      <c r="A2" s="35" t="s">
        <v>46</v>
      </c>
      <c r="B2" s="26"/>
      <c r="C2" s="26"/>
      <c r="D2" s="27" t="str">
        <f t="shared" ref="D2" si="0">IF(COUNTIF(D3:D50,"Non Compliant")&gt;0,"Non Compliant",IF(COUNTIF(D3:D50,"Partially Compliant")&gt;0,"Partially Compliant","Fully Compliant"))</f>
        <v>Fully Compliant</v>
      </c>
      <c r="E2" s="28"/>
      <c r="F2" s="29"/>
      <c r="G2" s="48"/>
      <c r="H2" s="28"/>
    </row>
    <row r="3" spans="1:8" ht="39.4" customHeight="1" x14ac:dyDescent="0.35">
      <c r="A3" s="37" t="s">
        <v>98</v>
      </c>
      <c r="B3" s="38"/>
      <c r="C3" s="38"/>
      <c r="D3" s="39"/>
      <c r="E3" s="40"/>
      <c r="F3" s="41"/>
      <c r="G3" s="49"/>
      <c r="H3" s="75"/>
    </row>
    <row r="4" spans="1:8" ht="39.4" customHeight="1" x14ac:dyDescent="0.35">
      <c r="A4" s="37" t="s">
        <v>99</v>
      </c>
      <c r="B4" s="38"/>
      <c r="C4" s="38"/>
      <c r="D4" s="39"/>
      <c r="E4" s="40"/>
      <c r="F4" s="41"/>
      <c r="G4" s="49"/>
      <c r="H4" s="76"/>
    </row>
    <row r="5" spans="1:8" ht="39.4" customHeight="1" x14ac:dyDescent="0.35">
      <c r="A5" s="37" t="s">
        <v>100</v>
      </c>
      <c r="B5" s="38"/>
      <c r="C5" s="38"/>
      <c r="D5" s="39"/>
      <c r="E5" s="40"/>
      <c r="F5" s="41"/>
      <c r="G5" s="49"/>
      <c r="H5" s="75"/>
    </row>
    <row r="6" spans="1:8" ht="39.4" customHeight="1" x14ac:dyDescent="0.35">
      <c r="A6" s="37" t="s">
        <v>101</v>
      </c>
      <c r="B6" s="38"/>
      <c r="C6" s="38"/>
      <c r="D6" s="39"/>
      <c r="E6" s="40"/>
      <c r="F6" s="41"/>
      <c r="G6" s="49"/>
      <c r="H6" s="76"/>
    </row>
    <row r="7" spans="1:8" ht="39.4" customHeight="1" x14ac:dyDescent="0.35">
      <c r="A7" s="37" t="s">
        <v>102</v>
      </c>
      <c r="B7" s="38"/>
      <c r="C7" s="38"/>
      <c r="D7" s="39"/>
      <c r="E7" s="40"/>
      <c r="F7" s="41"/>
      <c r="G7" s="49"/>
      <c r="H7" s="75"/>
    </row>
    <row r="8" spans="1:8" ht="39.4" customHeight="1" x14ac:dyDescent="0.35">
      <c r="A8" s="37" t="s">
        <v>103</v>
      </c>
      <c r="B8" s="38"/>
      <c r="C8" s="38"/>
      <c r="D8" s="39"/>
      <c r="E8" s="40"/>
      <c r="F8" s="41"/>
      <c r="G8" s="49"/>
      <c r="H8" s="76"/>
    </row>
    <row r="9" spans="1:8" ht="39.4" customHeight="1" x14ac:dyDescent="0.35">
      <c r="A9" s="37" t="s">
        <v>104</v>
      </c>
      <c r="B9" s="38"/>
      <c r="C9" s="38"/>
      <c r="D9" s="39"/>
      <c r="E9" s="40"/>
      <c r="F9" s="41"/>
      <c r="G9" s="49"/>
      <c r="H9" s="75"/>
    </row>
    <row r="10" spans="1:8" ht="39.4" customHeight="1" x14ac:dyDescent="0.35">
      <c r="A10" s="37" t="s">
        <v>105</v>
      </c>
      <c r="B10" s="38"/>
      <c r="C10" s="38"/>
      <c r="D10" s="39"/>
      <c r="E10" s="40"/>
      <c r="F10" s="41"/>
      <c r="G10" s="49"/>
      <c r="H10" s="76"/>
    </row>
    <row r="11" spans="1:8" ht="39.4" customHeight="1" x14ac:dyDescent="0.35">
      <c r="A11" s="37" t="s">
        <v>106</v>
      </c>
      <c r="B11" s="38"/>
      <c r="C11" s="38"/>
      <c r="D11" s="39"/>
      <c r="E11" s="40"/>
      <c r="F11" s="41"/>
      <c r="G11" s="49"/>
      <c r="H11" s="83"/>
    </row>
    <row r="12" spans="1:8" ht="39.4" customHeight="1" x14ac:dyDescent="0.35">
      <c r="A12" s="42" t="s">
        <v>107</v>
      </c>
      <c r="B12" s="43"/>
      <c r="C12" s="43"/>
      <c r="D12" s="44"/>
      <c r="E12" s="45"/>
      <c r="F12" s="46"/>
      <c r="G12" s="50"/>
      <c r="H12" s="76"/>
    </row>
    <row r="13" spans="1:8" ht="39" customHeight="1" x14ac:dyDescent="0.35"/>
    <row r="14" spans="1:8" ht="39" customHeight="1" x14ac:dyDescent="0.35"/>
    <row r="15" spans="1:8" ht="39" customHeight="1" x14ac:dyDescent="0.35"/>
    <row r="16" spans="1:8" ht="39" customHeight="1" x14ac:dyDescent="0.35"/>
    <row r="17" ht="39" customHeight="1" x14ac:dyDescent="0.35"/>
    <row r="18" ht="39" customHeight="1" x14ac:dyDescent="0.35"/>
    <row r="19" ht="39" customHeight="1" x14ac:dyDescent="0.35"/>
    <row r="20" ht="39" customHeight="1" x14ac:dyDescent="0.35"/>
    <row r="21" ht="39" customHeight="1" x14ac:dyDescent="0.35"/>
    <row r="22" ht="39" customHeight="1" x14ac:dyDescent="0.35"/>
    <row r="23" ht="39" customHeight="1" x14ac:dyDescent="0.35"/>
    <row r="24" ht="39" customHeight="1" x14ac:dyDescent="0.35"/>
    <row r="25" ht="39" customHeight="1" x14ac:dyDescent="0.35"/>
    <row r="26" ht="39" customHeight="1" x14ac:dyDescent="0.35"/>
    <row r="27" ht="39" customHeight="1" x14ac:dyDescent="0.35"/>
    <row r="28" ht="39" customHeight="1" x14ac:dyDescent="0.35"/>
    <row r="29" ht="39" customHeight="1" x14ac:dyDescent="0.35"/>
    <row r="30" ht="39" customHeight="1" x14ac:dyDescent="0.35"/>
    <row r="31" ht="39" customHeight="1" x14ac:dyDescent="0.35"/>
    <row r="32" ht="39" customHeight="1" x14ac:dyDescent="0.35"/>
    <row r="33" ht="39" customHeight="1" x14ac:dyDescent="0.35"/>
    <row r="34" ht="39" customHeight="1" x14ac:dyDescent="0.35"/>
    <row r="35" ht="39" customHeight="1" x14ac:dyDescent="0.35"/>
    <row r="36" ht="39" customHeight="1" x14ac:dyDescent="0.35"/>
    <row r="37" ht="39" customHeight="1" x14ac:dyDescent="0.35"/>
    <row r="38" ht="39" customHeight="1" x14ac:dyDescent="0.35"/>
    <row r="39" ht="39" customHeight="1" x14ac:dyDescent="0.35"/>
    <row r="40" ht="39" customHeight="1" x14ac:dyDescent="0.35"/>
    <row r="41" ht="39" customHeight="1" x14ac:dyDescent="0.35"/>
    <row r="42" ht="39" customHeight="1" x14ac:dyDescent="0.35"/>
    <row r="43" ht="39" customHeight="1" x14ac:dyDescent="0.35"/>
    <row r="44" ht="39" customHeight="1" x14ac:dyDescent="0.35"/>
    <row r="45" ht="39" customHeight="1" x14ac:dyDescent="0.35"/>
    <row r="46" ht="39" customHeight="1" x14ac:dyDescent="0.35"/>
    <row r="47" ht="39" customHeight="1" x14ac:dyDescent="0.35"/>
    <row r="48" ht="39" customHeight="1" x14ac:dyDescent="0.35"/>
    <row r="49" ht="39" customHeight="1" x14ac:dyDescent="0.35"/>
    <row r="50" ht="39" customHeight="1" x14ac:dyDescent="0.35"/>
  </sheetData>
  <conditionalFormatting sqref="B2:B12">
    <cfRule type="cellIs" dxfId="109" priority="7" operator="equal">
      <formula>"Low"</formula>
    </cfRule>
    <cfRule type="cellIs" dxfId="108" priority="8" operator="equal">
      <formula>"Medium"</formula>
    </cfRule>
    <cfRule type="cellIs" dxfId="107" priority="9" operator="equal">
      <formula>"High"</formula>
    </cfRule>
  </conditionalFormatting>
  <conditionalFormatting sqref="C2:C12">
    <cfRule type="cellIs" dxfId="106" priority="4" operator="equal">
      <formula>"Low"</formula>
    </cfRule>
    <cfRule type="cellIs" dxfId="105" priority="5" operator="equal">
      <formula>"Medium"</formula>
    </cfRule>
    <cfRule type="cellIs" dxfId="104" priority="6" operator="equal">
      <formula>"High"</formula>
    </cfRule>
  </conditionalFormatting>
  <pageMargins left="0.7" right="0.7" top="0.75" bottom="0.75" header="0.3" footer="0.3"/>
  <pageSetup paperSize="9" orientation="portrait" verticalDpi="0" r:id="rId1"/>
  <tableParts count="1">
    <tablePart r:id="rId2"/>
  </tableParts>
  <extLst>
    <ext xmlns:x14="http://schemas.microsoft.com/office/spreadsheetml/2009/9/main" uri="{78C0D931-6437-407d-A8EE-F0AAD7539E65}">
      <x14:conditionalFormattings>
        <x14:conditionalFormatting xmlns:xm="http://schemas.microsoft.com/office/excel/2006/main">
          <x14:cfRule type="cellIs" priority="1" operator="equal" id="{C4A62FC0-772F-47EA-9923-75347DE7223C}">
            <xm:f>Lists!$C$4</xm:f>
            <x14:dxf>
              <font>
                <color auto="1"/>
              </font>
              <fill>
                <patternFill>
                  <bgColor rgb="FFFF3300"/>
                </patternFill>
              </fill>
            </x14:dxf>
          </x14:cfRule>
          <x14:cfRule type="cellIs" priority="2" operator="equal" id="{FD36358F-F280-4222-9DFA-83DA38B7F876}">
            <xm:f>Lists!$C$3</xm:f>
            <x14:dxf>
              <font>
                <color auto="1"/>
              </font>
              <fill>
                <patternFill>
                  <bgColor rgb="FFFFC000"/>
                </patternFill>
              </fill>
            </x14:dxf>
          </x14:cfRule>
          <x14:cfRule type="cellIs" priority="3" operator="equal" id="{10914058-26A8-4BC8-9EF5-25A1D66666DE}">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pproved_x0020_By xmlns="b48eabcc-ad5b-4292-878e-4febbc50835d">NO</Approved_x0020_By>
    <Final xmlns="b48eabcc-ad5b-4292-878e-4febbc50835d">true</Fina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BF91F6360BDD04F89F0DFDA44A8C8B9" ma:contentTypeVersion="15" ma:contentTypeDescription="Create a new document." ma:contentTypeScope="" ma:versionID="c01f6fefd990999970112cba98d4fbf5">
  <xsd:schema xmlns:xsd="http://www.w3.org/2001/XMLSchema" xmlns:xs="http://www.w3.org/2001/XMLSchema" xmlns:p="http://schemas.microsoft.com/office/2006/metadata/properties" xmlns:ns2="b48eabcc-ad5b-4292-878e-4febbc50835d" xmlns:ns3="aa90963d-48b8-42e8-a064-e2f251e3c647" targetNamespace="http://schemas.microsoft.com/office/2006/metadata/properties" ma:root="true" ma:fieldsID="87c8bac66d05395fede018ef8f9ed9dd" ns2:_="" ns3:_="">
    <xsd:import namespace="b48eabcc-ad5b-4292-878e-4febbc50835d"/>
    <xsd:import namespace="aa90963d-48b8-42e8-a064-e2f251e3c6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Approved_x0020_By" minOccurs="0"/>
                <xsd:element ref="ns2:MediaServiceOCR" minOccurs="0"/>
                <xsd:element ref="ns2:MediaServiceAutoKeyPoints" minOccurs="0"/>
                <xsd:element ref="ns2:MediaServiceKeyPoints" minOccurs="0"/>
                <xsd:element ref="ns2:MediaLengthInSeconds" minOccurs="0"/>
                <xsd:element ref="ns2:Fin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8eabcc-ad5b-4292-878e-4febbc508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Approved_x0020_By" ma:index="16" nillable="true" ma:displayName="Approved" ma:default="NO" ma:format="Dropdown" ma:internalName="Approved_x0020_By">
      <xsd:simpleType>
        <xsd:restriction base="dms:Choice">
          <xsd:enumeration value="YES"/>
          <xsd:enumeration value="NO"/>
          <xsd:enumeration value="Enter Choice #3"/>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Final" ma:index="21" nillable="true" ma:displayName="Final" ma:default="1" ma:format="Dropdown" ma:internalName="Final">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a90963d-48b8-42e8-a064-e2f251e3c64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6F788F-65C6-4EB3-86E9-7054E7A07C90}">
  <ds:schemaRefs>
    <ds:schemaRef ds:uri="http://purl.org/dc/dcmitype/"/>
    <ds:schemaRef ds:uri="http://www.w3.org/XML/1998/namespace"/>
    <ds:schemaRef ds:uri="b48eabcc-ad5b-4292-878e-4febbc50835d"/>
    <ds:schemaRef ds:uri="http://schemas.microsoft.com/office/2006/documentManagement/types"/>
    <ds:schemaRef ds:uri="aa90963d-48b8-42e8-a064-e2f251e3c647"/>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3F214EC-6310-443F-98F4-D27C1B678F24}">
  <ds:schemaRefs>
    <ds:schemaRef ds:uri="http://schemas.microsoft.com/sharepoint/v3/contenttype/forms"/>
  </ds:schemaRefs>
</ds:datastoreItem>
</file>

<file path=customXml/itemProps3.xml><?xml version="1.0" encoding="utf-8"?>
<ds:datastoreItem xmlns:ds="http://schemas.openxmlformats.org/officeDocument/2006/customXml" ds:itemID="{9ADEB03A-F9C7-4028-8986-A48BA0023BA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Lists</vt:lpstr>
      <vt:lpstr>Instructions</vt:lpstr>
      <vt:lpstr>Dashboard</vt:lpstr>
      <vt:lpstr>Criteria 1</vt:lpstr>
      <vt:lpstr>Criteria 2</vt:lpstr>
      <vt:lpstr>Criteria 3</vt:lpstr>
      <vt:lpstr>Criteria 4</vt:lpstr>
      <vt:lpstr>Criteria 5</vt:lpstr>
      <vt:lpstr>Criteria 6</vt:lpstr>
      <vt:lpstr>Criteria 7</vt:lpstr>
      <vt:lpstr>Criteria 8</vt:lpstr>
      <vt:lpstr>Criteria 9</vt:lpstr>
      <vt:lpstr>Criteria 10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Tristan Evans</cp:lastModifiedBy>
  <cp:revision/>
  <dcterms:created xsi:type="dcterms:W3CDTF">2021-03-11T12:11:45Z</dcterms:created>
  <dcterms:modified xsi:type="dcterms:W3CDTF">2021-09-10T12:22:57Z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0x0101002BF91F6360BDD04F89F0DFDA44A8C8B9</vt:lpwstr>
  </property>
</Properties>
</file>