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chart15.xml" ContentType="application/vnd.openxmlformats-officedocument.drawingml.chart+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5.xml" ContentType="application/vnd.openxmlformats-officedocument.drawing+xml"/>
  <Override PartName="/xl/tables/table11.xml" ContentType="application/vnd.openxmlformats-officedocument.spreadsheetml.table+xml"/>
  <Override PartName="/xl/drawings/drawing6.xml" ContentType="application/vnd.openxmlformats-officedocument.drawing+xml"/>
  <Override PartName="/xl/tables/table12.xml" ContentType="application/vnd.openxmlformats-officedocument.spreadsheetml.table+xml"/>
  <Override PartName="/xl/drawings/drawing7.xml" ContentType="application/vnd.openxmlformats-officedocument.drawing+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MarieLangtry\Desktop\FSB uploads\"/>
    </mc:Choice>
  </mc:AlternateContent>
  <xr:revisionPtr revIDLastSave="0" documentId="8_{07EA891D-F4D1-42FE-A193-96C5D73FF7E4}" xr6:coauthVersionLast="47" xr6:coauthVersionMax="47" xr10:uidLastSave="{00000000-0000-0000-0000-000000000000}"/>
  <bookViews>
    <workbookView xWindow="-28920" yWindow="-120" windowWidth="29040" windowHeight="15840" tabRatio="683" activeTab="1" xr2:uid="{FE4A2CF9-AE39-4085-B55D-B7C160E4415C}"/>
  </bookViews>
  <sheets>
    <sheet name="Instructions" sheetId="24" r:id="rId1"/>
    <sheet name="Dashboard" sheetId="1" r:id="rId2"/>
    <sheet name="Lists" sheetId="6" state="hidden" r:id="rId3"/>
    <sheet name="Criteria 1a" sheetId="2" r:id="rId4"/>
    <sheet name="Criteria 1b" sheetId="7" r:id="rId5"/>
    <sheet name="Criteria 2" sheetId="8" r:id="rId6"/>
    <sheet name="Criteria 3" sheetId="9" r:id="rId7"/>
    <sheet name="Criteria 4" sheetId="10" r:id="rId8"/>
    <sheet name="Criteria 5" sheetId="11" r:id="rId9"/>
    <sheet name="Criteria 6" sheetId="12" r:id="rId10"/>
    <sheet name="Criteria 7" sheetId="13" r:id="rId11"/>
    <sheet name="Criteria 8" sheetId="14" r:id="rId12"/>
    <sheet name="Criteria 9" sheetId="15" r:id="rId13"/>
    <sheet name="Criteria 10a" sheetId="16" r:id="rId14"/>
    <sheet name="Criteria 10b" sheetId="34" r:id="rId15"/>
    <sheet name="Criteria 10c" sheetId="35"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 i="1" l="1"/>
  <c r="K18" i="1"/>
  <c r="J18" i="1"/>
  <c r="I18" i="1"/>
  <c r="K24" i="1"/>
  <c r="J24" i="1"/>
  <c r="I24" i="1"/>
  <c r="H24" i="1"/>
  <c r="G24" i="1"/>
  <c r="F24" i="1"/>
  <c r="E24" i="1"/>
  <c r="D24" i="1"/>
  <c r="C24" i="1"/>
  <c r="K23" i="1"/>
  <c r="J23" i="1"/>
  <c r="I23" i="1"/>
  <c r="H23" i="1"/>
  <c r="G23" i="1"/>
  <c r="F23" i="1"/>
  <c r="E23" i="1"/>
  <c r="D23" i="1"/>
  <c r="C23" i="1"/>
  <c r="K22" i="1"/>
  <c r="J22" i="1"/>
  <c r="I22" i="1"/>
  <c r="H22" i="1"/>
  <c r="G22" i="1"/>
  <c r="F22" i="1"/>
  <c r="E22" i="1"/>
  <c r="D22" i="1"/>
  <c r="C22" i="1"/>
  <c r="K21" i="1"/>
  <c r="J21" i="1"/>
  <c r="I21" i="1"/>
  <c r="H21" i="1"/>
  <c r="G21" i="1"/>
  <c r="F21" i="1"/>
  <c r="E21" i="1"/>
  <c r="D21" i="1"/>
  <c r="C21" i="1"/>
  <c r="K20" i="1"/>
  <c r="J20" i="1"/>
  <c r="I20" i="1"/>
  <c r="H20" i="1"/>
  <c r="G20" i="1"/>
  <c r="F20" i="1"/>
  <c r="E20" i="1"/>
  <c r="D20" i="1"/>
  <c r="C20" i="1"/>
  <c r="K19" i="1"/>
  <c r="J19" i="1"/>
  <c r="I19" i="1"/>
  <c r="H19" i="1"/>
  <c r="G19" i="1"/>
  <c r="F19" i="1"/>
  <c r="E19" i="1"/>
  <c r="D19" i="1"/>
  <c r="C19" i="1"/>
  <c r="H18" i="1"/>
  <c r="G18" i="1"/>
  <c r="F18" i="1"/>
  <c r="E18" i="1"/>
  <c r="D18" i="1"/>
  <c r="C18" i="1"/>
  <c r="K17" i="1"/>
  <c r="J17" i="1"/>
  <c r="I17" i="1"/>
  <c r="H17" i="1"/>
  <c r="G17" i="1"/>
  <c r="F17" i="1"/>
  <c r="E17" i="1"/>
  <c r="D17" i="1"/>
  <c r="C17" i="1"/>
  <c r="K16" i="1"/>
  <c r="J16" i="1"/>
  <c r="I16" i="1"/>
  <c r="H16" i="1"/>
  <c r="G16" i="1"/>
  <c r="F16" i="1"/>
  <c r="E16" i="1"/>
  <c r="D16" i="1"/>
  <c r="C16" i="1"/>
  <c r="K15" i="1"/>
  <c r="J15" i="1"/>
  <c r="I15" i="1"/>
  <c r="H15" i="1"/>
  <c r="G15" i="1"/>
  <c r="F15" i="1"/>
  <c r="E15" i="1"/>
  <c r="D15" i="1"/>
  <c r="C15" i="1"/>
  <c r="K14" i="1"/>
  <c r="J14" i="1"/>
  <c r="I14" i="1"/>
  <c r="H14" i="1"/>
  <c r="G14" i="1"/>
  <c r="F14" i="1"/>
  <c r="E14" i="1"/>
  <c r="D14" i="1"/>
  <c r="C14" i="1"/>
  <c r="K13" i="1"/>
  <c r="J13" i="1"/>
  <c r="I13" i="1"/>
  <c r="H13" i="1"/>
  <c r="G13" i="1"/>
  <c r="F13" i="1"/>
  <c r="E13" i="1"/>
  <c r="D13" i="1"/>
  <c r="C13" i="1"/>
  <c r="K12" i="1"/>
  <c r="J12" i="1"/>
  <c r="I12" i="1"/>
  <c r="H12" i="1"/>
  <c r="G12" i="1"/>
  <c r="F12" i="1"/>
  <c r="E12" i="1"/>
  <c r="D12" i="1"/>
  <c r="D2" i="35"/>
  <c r="P8" i="6" s="1"/>
  <c r="D2" i="34"/>
  <c r="O8" i="6" s="1"/>
  <c r="D2" i="16"/>
  <c r="D2" i="15"/>
  <c r="D2" i="14"/>
  <c r="D2" i="13"/>
  <c r="D2" i="12"/>
  <c r="D2" i="11"/>
  <c r="D2" i="10"/>
  <c r="D2" i="9"/>
  <c r="D2" i="8"/>
  <c r="D2" i="7"/>
  <c r="D2" i="2"/>
  <c r="H25" i="1" l="1"/>
  <c r="G25" i="1"/>
  <c r="F25" i="1"/>
  <c r="E25" i="1"/>
  <c r="D25" i="1"/>
  <c r="C25" i="1"/>
  <c r="N8" i="6"/>
  <c r="M8" i="6"/>
  <c r="L8" i="6"/>
  <c r="K8" i="6"/>
  <c r="J8" i="6"/>
  <c r="I8" i="6"/>
  <c r="F8" i="6"/>
  <c r="D8" i="6"/>
  <c r="K25" i="1" l="1"/>
  <c r="I25" i="1"/>
  <c r="J25" i="1"/>
  <c r="H8" i="6"/>
  <c r="G8" i="6"/>
  <c r="E8" i="6"/>
  <c r="E12" i="6" s="1"/>
  <c r="E10" i="6" l="1"/>
  <c r="E11" i="6"/>
</calcChain>
</file>

<file path=xl/sharedStrings.xml><?xml version="1.0" encoding="utf-8"?>
<sst xmlns="http://schemas.openxmlformats.org/spreadsheetml/2006/main" count="316" uniqueCount="191">
  <si>
    <t>Please fill in the contact details below:</t>
  </si>
  <si>
    <t>Overall Compliance with Standard</t>
  </si>
  <si>
    <t>Fire and Rescue Service</t>
  </si>
  <si>
    <t>Contact Name</t>
  </si>
  <si>
    <t>Contact Email Address</t>
  </si>
  <si>
    <t>Contact Phone Number</t>
  </si>
  <si>
    <t>Criteria</t>
  </si>
  <si>
    <t>Description</t>
  </si>
  <si>
    <t>Priority</t>
  </si>
  <si>
    <t>Impact</t>
  </si>
  <si>
    <t>Compliance</t>
  </si>
  <si>
    <t>Low</t>
  </si>
  <si>
    <t>Medium</t>
  </si>
  <si>
    <t>High</t>
  </si>
  <si>
    <t>Fully Compliant</t>
  </si>
  <si>
    <t>Partically Compliant</t>
  </si>
  <si>
    <t>Non Compliant</t>
  </si>
  <si>
    <t>Chart</t>
  </si>
  <si>
    <r>
      <rPr>
        <b/>
        <sz val="11"/>
        <color theme="1"/>
        <rFont val="Calibri"/>
        <family val="2"/>
        <scheme val="minor"/>
      </rPr>
      <t>Have a responsible person within the service at the highest strategic level (where reasonable), that demonstrates the services commitment to the importance of safeguarding and is responsible for ensuring:</t>
    </r>
    <r>
      <rPr>
        <sz val="11"/>
        <color theme="1"/>
        <rFont val="Calibri"/>
        <family val="2"/>
        <scheme val="minor"/>
      </rPr>
      <t xml:space="preserve">
a) the service is and remains compliant with legislation and follows relevant guidance</t>
    </r>
  </si>
  <si>
    <t>b) the service’s Designated Safeguarding Leads or Head of Safeguarding, where applicable, are appropriately qualified and suitably trained in accordance with legislation and the requirement of Local Safeguarding Adults and Children’s Boards</t>
  </si>
  <si>
    <t>Only use accredited persons to provide safeguarding training</t>
  </si>
  <si>
    <t>Educate, train and support employees and volunteers, relevant to their role, in the need to safeguard and promote the welfare of children, young people and adults at risk of harm</t>
  </si>
  <si>
    <t>Align local training to its Community Risk Management Plan and the NFCC’s Safeguarding Guidance for Children, Young People and Adults</t>
  </si>
  <si>
    <t>Implement appropriate and proportionate processes that minimise the risk of recruiting people who may be unsuitable to work with those who are at risk of harm</t>
  </si>
  <si>
    <t>Work effectively with others (including cross-border working) to safeguard and promote the welfare of children, young people and adults at risk of harm</t>
  </si>
  <si>
    <t xml:space="preserve">Have agreed systems, standards and protocols to maintain effective and efficient information sharing, ensuring data is made available to all those who need it, in accordance with national and local guidelines </t>
  </si>
  <si>
    <t>Demonstrate inclusivity by recognising the diversity of its community and providing equality of access</t>
  </si>
  <si>
    <t xml:space="preserve">Use the NFCC Safeguarding Guidance for Children, Young People and Adults (including the Self-Assessment Toolkit) </t>
  </si>
  <si>
    <t xml:space="preserve">b) supporting the NFCC Safeguarding Workstream through national and regional structures; </t>
  </si>
  <si>
    <t>c) considering appropriate representation at relevant national events and conferences</t>
  </si>
  <si>
    <t>Total</t>
  </si>
  <si>
    <t>Partially Compliant</t>
  </si>
  <si>
    <t>Criteria 1</t>
  </si>
  <si>
    <t>Criteria 2</t>
  </si>
  <si>
    <t>Criteria 3</t>
  </si>
  <si>
    <t>Criteria 4</t>
  </si>
  <si>
    <t>Criteria 5</t>
  </si>
  <si>
    <t>Criteria 6</t>
  </si>
  <si>
    <t>Criteria 7</t>
  </si>
  <si>
    <t>Criteria 8</t>
  </si>
  <si>
    <t>Criteria 9</t>
  </si>
  <si>
    <t>Criteria 10</t>
  </si>
  <si>
    <t>Criteria 11</t>
  </si>
  <si>
    <t>Criteria 12</t>
  </si>
  <si>
    <t>Criteria 13</t>
  </si>
  <si>
    <t>Partial Compliant</t>
  </si>
  <si>
    <t>Non compliant</t>
  </si>
  <si>
    <t>Column1</t>
  </si>
  <si>
    <t>Work assigned to</t>
  </si>
  <si>
    <t>Projected date for completion</t>
  </si>
  <si>
    <t>Description of work needing to be done</t>
  </si>
  <si>
    <t>Evidence of Compliance</t>
  </si>
  <si>
    <t>Is FRS fully compliant with this Criteria?</t>
  </si>
  <si>
    <t>Task 1/1</t>
  </si>
  <si>
    <t>Task 1/2</t>
  </si>
  <si>
    <t>Task 1/3</t>
  </si>
  <si>
    <t>Task 1/4</t>
  </si>
  <si>
    <t>Task 1/5</t>
  </si>
  <si>
    <t>Task 1/6</t>
  </si>
  <si>
    <t>Task 1/7</t>
  </si>
  <si>
    <t>Task 1/8</t>
  </si>
  <si>
    <t>Task 1/9</t>
  </si>
  <si>
    <t>Task 1/10</t>
  </si>
  <si>
    <t>Task 1/11</t>
  </si>
  <si>
    <t>Task 2/1</t>
  </si>
  <si>
    <t>Task 2/2</t>
  </si>
  <si>
    <t>Task 2/3</t>
  </si>
  <si>
    <t>Task 2/4</t>
  </si>
  <si>
    <t>Task 2/5</t>
  </si>
  <si>
    <t>Task 2/6</t>
  </si>
  <si>
    <t>Task 2/7</t>
  </si>
  <si>
    <t>Task 2/8</t>
  </si>
  <si>
    <t>Task 2/9</t>
  </si>
  <si>
    <t>Task 2/10</t>
  </si>
  <si>
    <t>Task 3/1</t>
  </si>
  <si>
    <t>Task 3/2</t>
  </si>
  <si>
    <t>Task 3/3</t>
  </si>
  <si>
    <t>Task 3/4</t>
  </si>
  <si>
    <t>Task 3/5</t>
  </si>
  <si>
    <t>Task 3/6</t>
  </si>
  <si>
    <t>Task 3/7</t>
  </si>
  <si>
    <t>Task 3/8</t>
  </si>
  <si>
    <t>Task 3/9</t>
  </si>
  <si>
    <t>Task 3/10</t>
  </si>
  <si>
    <t>Task 4/1</t>
  </si>
  <si>
    <t>Task 4/2</t>
  </si>
  <si>
    <t>Task 4/3</t>
  </si>
  <si>
    <t>Task 4/4</t>
  </si>
  <si>
    <t>Task 4/5</t>
  </si>
  <si>
    <t>Task 4/6</t>
  </si>
  <si>
    <t>Task 4/7</t>
  </si>
  <si>
    <t>Task 4/8</t>
  </si>
  <si>
    <t>Task 4/9</t>
  </si>
  <si>
    <t>Task 4/10</t>
  </si>
  <si>
    <t>Task 5/1</t>
  </si>
  <si>
    <t>Task 5/2</t>
  </si>
  <si>
    <t>Task 5/3</t>
  </si>
  <si>
    <t>Task 5/4</t>
  </si>
  <si>
    <t>Task 5/5</t>
  </si>
  <si>
    <t>Task 5/6</t>
  </si>
  <si>
    <t>Task 5/7</t>
  </si>
  <si>
    <t>Task 5/8</t>
  </si>
  <si>
    <t>Task 5/9</t>
  </si>
  <si>
    <t>Task 5/10</t>
  </si>
  <si>
    <t>Task 6/1</t>
  </si>
  <si>
    <t>Task 6/2</t>
  </si>
  <si>
    <t>Task 6/3</t>
  </si>
  <si>
    <t>Task 6/4</t>
  </si>
  <si>
    <t>Task 6/5</t>
  </si>
  <si>
    <t>Task 6/6</t>
  </si>
  <si>
    <t>Task 6/7</t>
  </si>
  <si>
    <t>Task 6/8</t>
  </si>
  <si>
    <t>Task 6/9</t>
  </si>
  <si>
    <t>Task 6/10</t>
  </si>
  <si>
    <t>Task 7/1</t>
  </si>
  <si>
    <t>Task 7/2</t>
  </si>
  <si>
    <t>Task 7/3</t>
  </si>
  <si>
    <t>Task 7/4</t>
  </si>
  <si>
    <t>Task 7/5</t>
  </si>
  <si>
    <t>Task 7/6</t>
  </si>
  <si>
    <t>Task 7/7</t>
  </si>
  <si>
    <t>Task 7/8</t>
  </si>
  <si>
    <t>Task 7/9</t>
  </si>
  <si>
    <t>Task 7/10</t>
  </si>
  <si>
    <t>Task 8/1</t>
  </si>
  <si>
    <t>Task 8/2</t>
  </si>
  <si>
    <t>Task 8/3</t>
  </si>
  <si>
    <t>Task 8/4</t>
  </si>
  <si>
    <t>Task 8/5</t>
  </si>
  <si>
    <t>Task 8/6</t>
  </si>
  <si>
    <t>Task 8/7</t>
  </si>
  <si>
    <t>Task 8/8</t>
  </si>
  <si>
    <t>Task 8/9</t>
  </si>
  <si>
    <t>Task 8/10</t>
  </si>
  <si>
    <t>Task 9/1</t>
  </si>
  <si>
    <t>Task 9/2</t>
  </si>
  <si>
    <t>Task 9/3</t>
  </si>
  <si>
    <t>Task 9/4</t>
  </si>
  <si>
    <t>Task 9/5</t>
  </si>
  <si>
    <t>Task 9/6</t>
  </si>
  <si>
    <t>Task 9/7</t>
  </si>
  <si>
    <t>Task 9/8</t>
  </si>
  <si>
    <t>Task 9/9</t>
  </si>
  <si>
    <t>Task 9/10</t>
  </si>
  <si>
    <t>Use the NFCC Safeguarding Guidance for Children, Young People and Adults (including the Self-Assessment Toolkit)</t>
  </si>
  <si>
    <t>Task 10/1</t>
  </si>
  <si>
    <t>Task 10/2</t>
  </si>
  <si>
    <t>Task 10/3</t>
  </si>
  <si>
    <t>Task 10/4</t>
  </si>
  <si>
    <t>Task 10/5</t>
  </si>
  <si>
    <t>Task 10/6</t>
  </si>
  <si>
    <t>Task 10/7</t>
  </si>
  <si>
    <t>Task 10/8</t>
  </si>
  <si>
    <t>Task 10/9</t>
  </si>
  <si>
    <t>Task 10/10</t>
  </si>
  <si>
    <t>Task 11/1</t>
  </si>
  <si>
    <t>Task 11/2</t>
  </si>
  <si>
    <t>Task 11/3</t>
  </si>
  <si>
    <t>Task 11/4</t>
  </si>
  <si>
    <t>Task 11/5</t>
  </si>
  <si>
    <t>Task 11/6</t>
  </si>
  <si>
    <t>Task 11/7</t>
  </si>
  <si>
    <t>Task 11/8</t>
  </si>
  <si>
    <t>Task 11/9</t>
  </si>
  <si>
    <t>Task 11/10</t>
  </si>
  <si>
    <t>Task 12/1</t>
  </si>
  <si>
    <t>Task 12/2</t>
  </si>
  <si>
    <t>Task 12/3</t>
  </si>
  <si>
    <t>Task 12/4</t>
  </si>
  <si>
    <t>Task 12/5</t>
  </si>
  <si>
    <t>Task 12/6</t>
  </si>
  <si>
    <t>Task 12/7</t>
  </si>
  <si>
    <t>Task 12/8</t>
  </si>
  <si>
    <t>Task 12/9</t>
  </si>
  <si>
    <t>Task 12/10</t>
  </si>
  <si>
    <t>Task 13/1</t>
  </si>
  <si>
    <t>Task 13/2</t>
  </si>
  <si>
    <t>Task 13/3</t>
  </si>
  <si>
    <t>Task 13/4</t>
  </si>
  <si>
    <t>Task 13/5</t>
  </si>
  <si>
    <t>Task 13/6</t>
  </si>
  <si>
    <t>Task 13/7</t>
  </si>
  <si>
    <t>Task 13/8</t>
  </si>
  <si>
    <t>Task 13/9</t>
  </si>
  <si>
    <t>Task 13/10</t>
  </si>
  <si>
    <r>
      <t xml:space="preserve">Contribute to the continual improvement of safeguarding adults and children at risk of harm by communicating, sharing learning and experiences with the NFCC network of fire and rescue service safeguarding leads through, but not limited to:
</t>
    </r>
    <r>
      <rPr>
        <sz val="11"/>
        <color theme="1"/>
        <rFont val="Calibri"/>
        <family val="2"/>
        <scheme val="minor"/>
      </rPr>
      <t xml:space="preserve">a) engaging with NFCC forums </t>
    </r>
  </si>
  <si>
    <t>1a</t>
  </si>
  <si>
    <t>1b</t>
  </si>
  <si>
    <t>10a</t>
  </si>
  <si>
    <t>10b</t>
  </si>
  <si>
    <t>10c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</si>
</sst>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
      <sz val="11"/>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
      <patternFill patternType="solid">
        <fgColor rgb="FF002060"/>
        <bgColor indexed="64"/>
      </patternFill>
    </fill>
    <fill>
      <patternFill patternType="solid">
        <fgColor rgb="FF6598FF"/>
        <bgColor indexed="64"/>
      </patternFill>
    </fill>
    <fill>
      <patternFill patternType="solid">
        <fgColor rgb="FFD1E0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
    <xf numFmtId="0" fontId="0" fillId="0" borderId="0"/>
  </cellStyleXfs>
  <cellXfs count="95">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3" borderId="1" xfId="0" applyFill="1" applyBorder="1" applyAlignment="1">
      <alignment horizontal="center"/>
    </xf>
    <xf numFmtId="0" fontId="3" fillId="11" borderId="1" xfId="0" applyFont="1" applyFill="1" applyBorder="1" applyAlignment="1">
      <alignment horizontal="center" vertical="center"/>
    </xf>
    <xf numFmtId="0" fontId="3" fillId="11" borderId="1" xfId="0" applyFont="1" applyFill="1" applyBorder="1" applyAlignment="1">
      <alignment horizontal="center" vertical="center" wrapText="1"/>
    </xf>
    <xf numFmtId="0" fontId="3" fillId="11" borderId="1" xfId="0" applyFont="1" applyFill="1" applyBorder="1" applyAlignment="1">
      <alignment vertical="center"/>
    </xf>
    <xf numFmtId="14" fontId="3" fillId="11" borderId="1" xfId="0" applyNumberFormat="1" applyFont="1" applyFill="1" applyBorder="1" applyAlignment="1">
      <alignment horizontal="center" vertical="center"/>
    </xf>
    <xf numFmtId="0" fontId="3" fillId="8"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5" xfId="0" applyFont="1" applyFill="1" applyBorder="1" applyAlignment="1">
      <alignment horizontal="center" vertical="center" wrapText="1"/>
    </xf>
    <xf numFmtId="0" fontId="1" fillId="0" borderId="0" xfId="0" applyFont="1" applyAlignment="1">
      <alignment horizontal="left" vertical="center" wrapText="1"/>
    </xf>
    <xf numFmtId="0" fontId="3" fillId="10" borderId="2" xfId="0" applyFont="1" applyFill="1" applyBorder="1" applyAlignment="1">
      <alignment vertical="center"/>
    </xf>
    <xf numFmtId="0" fontId="0" fillId="0" borderId="2" xfId="0" applyBorder="1" applyAlignment="1">
      <alignment vertical="center"/>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7" xfId="0" applyBorder="1" applyAlignment="1">
      <alignment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vertical="center"/>
    </xf>
    <xf numFmtId="14" fontId="0" fillId="0" borderId="8" xfId="0" applyNumberFormat="1" applyBorder="1" applyAlignment="1">
      <alignment horizontal="center" vertical="center"/>
    </xf>
    <xf numFmtId="0" fontId="3" fillId="8" borderId="6" xfId="0" applyFont="1" applyFill="1" applyBorder="1" applyAlignment="1">
      <alignment horizontal="center" vertical="center" wrapText="1"/>
    </xf>
    <xf numFmtId="0" fontId="3" fillId="11" borderId="3" xfId="0" applyFont="1" applyFill="1" applyBorder="1" applyAlignment="1">
      <alignment vertical="center"/>
    </xf>
    <xf numFmtId="0" fontId="0" fillId="0" borderId="3" xfId="0" applyBorder="1" applyAlignment="1">
      <alignment vertical="center"/>
    </xf>
    <xf numFmtId="0" fontId="0" fillId="0" borderId="9" xfId="0" applyBorder="1" applyAlignment="1">
      <alignment vertical="center"/>
    </xf>
    <xf numFmtId="0" fontId="3" fillId="8" borderId="0" xfId="0" applyFont="1" applyFill="1" applyAlignment="1">
      <alignment vertical="center" wrapText="1"/>
    </xf>
    <xf numFmtId="0" fontId="3" fillId="8" borderId="13" xfId="0" applyFont="1" applyFill="1" applyBorder="1" applyAlignment="1">
      <alignment horizontal="center" vertical="center"/>
    </xf>
    <xf numFmtId="0" fontId="3" fillId="8" borderId="13" xfId="0" applyFont="1" applyFill="1" applyBorder="1" applyAlignment="1">
      <alignment horizontal="center" vertical="center" wrapText="1"/>
    </xf>
    <xf numFmtId="14" fontId="3" fillId="8" borderId="13" xfId="0" applyNumberFormat="1" applyFont="1" applyFill="1" applyBorder="1" applyAlignment="1">
      <alignment horizontal="center" vertical="center"/>
    </xf>
    <xf numFmtId="0" fontId="0" fillId="12" borderId="9" xfId="0" applyFill="1" applyBorder="1" applyAlignment="1">
      <alignment horizontal="center" vertical="center"/>
    </xf>
    <xf numFmtId="0" fontId="0" fillId="12" borderId="9" xfId="0" applyFill="1" applyBorder="1" applyAlignment="1">
      <alignment horizontal="center" vertical="center" wrapText="1"/>
    </xf>
    <xf numFmtId="0" fontId="0" fillId="12" borderId="9" xfId="0" applyFill="1" applyBorder="1" applyAlignment="1">
      <alignment vertical="center"/>
    </xf>
    <xf numFmtId="14" fontId="0" fillId="12" borderId="9" xfId="0" applyNumberFormat="1" applyFill="1" applyBorder="1" applyAlignment="1">
      <alignment horizontal="center" vertical="center"/>
    </xf>
    <xf numFmtId="0" fontId="0" fillId="0" borderId="12" xfId="0" applyBorder="1" applyAlignment="1">
      <alignment vertical="center"/>
    </xf>
    <xf numFmtId="0" fontId="0" fillId="0" borderId="9" xfId="0" applyBorder="1" applyAlignment="1">
      <alignment horizontal="center" vertical="center"/>
    </xf>
    <xf numFmtId="0" fontId="0" fillId="0" borderId="9" xfId="0" applyBorder="1" applyAlignment="1">
      <alignment horizontal="center" vertical="center" wrapText="1"/>
    </xf>
    <xf numFmtId="14" fontId="0" fillId="0" borderId="9" xfId="0" applyNumberFormat="1" applyBorder="1" applyAlignment="1">
      <alignment horizontal="center" vertical="center"/>
    </xf>
    <xf numFmtId="0" fontId="0" fillId="9" borderId="12" xfId="0" applyFill="1" applyBorder="1" applyAlignment="1">
      <alignment vertical="center"/>
    </xf>
    <xf numFmtId="0" fontId="0" fillId="9" borderId="9" xfId="0" applyFill="1" applyBorder="1" applyAlignment="1">
      <alignment horizontal="center" vertical="center"/>
    </xf>
    <xf numFmtId="0" fontId="0" fillId="9" borderId="9" xfId="0" applyFill="1" applyBorder="1" applyAlignment="1">
      <alignment horizontal="center" vertical="center" wrapText="1"/>
    </xf>
    <xf numFmtId="0" fontId="0" fillId="9" borderId="9" xfId="0" applyFill="1" applyBorder="1" applyAlignment="1">
      <alignment vertical="center"/>
    </xf>
    <xf numFmtId="14" fontId="0" fillId="9" borderId="9" xfId="0" applyNumberFormat="1" applyFill="1" applyBorder="1" applyAlignment="1">
      <alignment horizontal="center" vertical="center"/>
    </xf>
    <xf numFmtId="0" fontId="0" fillId="0" borderId="0" xfId="0" applyAlignment="1">
      <alignment vertical="center" wrapText="1"/>
    </xf>
    <xf numFmtId="0" fontId="1" fillId="0" borderId="5" xfId="0" applyFont="1" applyBorder="1" applyAlignment="1">
      <alignment horizontal="center" vertical="center"/>
    </xf>
    <xf numFmtId="0" fontId="1" fillId="0" borderId="5" xfId="0" applyFont="1" applyBorder="1" applyAlignment="1">
      <alignment horizontal="left" vertical="center" wrapText="1"/>
    </xf>
    <xf numFmtId="0" fontId="1" fillId="2" borderId="5"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0" fillId="9" borderId="1" xfId="0" applyFill="1" applyBorder="1" applyAlignment="1">
      <alignment vertical="center"/>
    </xf>
    <xf numFmtId="0" fontId="3" fillId="8" borderId="22" xfId="0" applyFont="1" applyFill="1" applyBorder="1" applyAlignment="1">
      <alignment horizontal="center" vertical="center"/>
    </xf>
    <xf numFmtId="0" fontId="3" fillId="8" borderId="23" xfId="0" applyFont="1" applyFill="1" applyBorder="1" applyAlignment="1">
      <alignment horizontal="center" vertical="center" wrapText="1"/>
    </xf>
    <xf numFmtId="0" fontId="1" fillId="6" borderId="24" xfId="0" applyFont="1" applyFill="1" applyBorder="1" applyAlignment="1">
      <alignment horizontal="center" vertical="center"/>
    </xf>
    <xf numFmtId="0" fontId="1" fillId="6" borderId="25" xfId="0" applyFont="1" applyFill="1" applyBorder="1" applyAlignment="1">
      <alignment horizontal="center" vertical="center"/>
    </xf>
    <xf numFmtId="0" fontId="1" fillId="6" borderId="26" xfId="0" applyFont="1" applyFill="1" applyBorder="1" applyAlignment="1">
      <alignment vertical="center"/>
    </xf>
    <xf numFmtId="0" fontId="6" fillId="15" borderId="11" xfId="0" applyFont="1" applyFill="1" applyBorder="1" applyAlignment="1">
      <alignment horizontal="left" vertical="center"/>
    </xf>
    <xf numFmtId="0" fontId="1" fillId="0" borderId="1" xfId="0" applyFont="1" applyBorder="1" applyAlignment="1">
      <alignment horizontal="left" vertical="center" wrapText="1"/>
    </xf>
    <xf numFmtId="0" fontId="8" fillId="8" borderId="4" xfId="0" applyFont="1" applyFill="1" applyBorder="1" applyAlignment="1">
      <alignment horizontal="lef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 fillId="16" borderId="11" xfId="0" applyFont="1" applyFill="1" applyBorder="1" applyAlignment="1" applyProtection="1">
      <alignment horizontal="left" vertical="center"/>
      <protection locked="0"/>
    </xf>
    <xf numFmtId="0" fontId="5" fillId="14" borderId="11" xfId="0" applyFont="1" applyFill="1" applyBorder="1" applyAlignment="1">
      <alignment horizontal="center" vertical="center"/>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cellXfs>
  <cellStyles count="1">
    <cellStyle name="Normal" xfId="0" builtinId="0"/>
  </cellStyles>
  <dxfs count="292">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s>
  <tableStyles count="0" defaultTableStyle="TableStyleMedium2" defaultPivotStyle="PivotStyleLight16"/>
  <colors>
    <mruColors>
      <color rgb="FFFFCCFF"/>
      <color rgb="FFFF99FF"/>
      <color rgb="FFD1E0FF"/>
      <color rgb="FF6598FF"/>
      <color rgb="FFFF3300"/>
      <color rgb="FF92D050"/>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Dashboard!$I$12:$K$12</c:f>
              <c:numCache>
                <c:formatCode>General</c:formatCode>
                <c:ptCount val="3"/>
                <c:pt idx="0">
                  <c:v>0</c:v>
                </c:pt>
                <c:pt idx="1">
                  <c:v>0</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D-220A-4DEA-9593-2FF7FB6EA5B8}"/>
              </c:ext>
            </c:extLst>
          </c:dPt>
          <c:val>
            <c:numRef>
              <c:f>Dashboard!$I$22:$K$22</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F33-40F8-92B2-EB149B463DA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F33-40F8-92B2-EB149B463DA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F33-40F8-92B2-EB149B463DA9}"/>
              </c:ext>
            </c:extLst>
          </c:dPt>
          <c:val>
            <c:numRef>
              <c:f>Dashboard!$I$13:$K$13</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Dashboard!$I$25:$K$25</c:f>
              <c:numCache>
                <c:formatCode>General</c:formatCode>
                <c:ptCount val="3"/>
                <c:pt idx="0">
                  <c:v>0</c:v>
                </c:pt>
                <c:pt idx="1">
                  <c:v>0</c:v>
                </c:pt>
                <c:pt idx="2">
                  <c:v>0</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Fully Compliant</c:v>
                </c:pt>
                <c:pt idx="1">
                  <c:v>Partial Compliant</c:v>
                </c:pt>
                <c:pt idx="2">
                  <c:v>Non compliant</c:v>
                </c:pt>
              </c:strCache>
            </c:strRef>
          </c:cat>
          <c:val>
            <c:numRef>
              <c:f>Lists!$E$10:$E$12</c:f>
              <c:numCache>
                <c:formatCode>General</c:formatCode>
                <c:ptCount val="3"/>
                <c:pt idx="0">
                  <c:v>13</c:v>
                </c:pt>
                <c:pt idx="1">
                  <c:v>0</c:v>
                </c:pt>
                <c:pt idx="2">
                  <c:v>0</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Dashboard!$I$23:$K$23</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Dashboard!$I$24:$K$24</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Dashboard!$I$14:$K$14</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Dashboard!$I$15:$K$15</c:f>
              <c:numCache>
                <c:formatCode>General</c:formatCode>
                <c:ptCount val="3"/>
                <c:pt idx="0">
                  <c:v>0</c:v>
                </c:pt>
                <c:pt idx="1">
                  <c:v>0</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40CA-446B-A0AF-76442C3D07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0CA-446B-A0AF-76442C3D07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40CA-446B-A0AF-76442C3D0714}"/>
              </c:ext>
            </c:extLst>
          </c:dPt>
          <c:val>
            <c:numRef>
              <c:f>Dashboard!$I$16:$K$16</c:f>
              <c:numCache>
                <c:formatCode>General</c:formatCode>
                <c:ptCount val="3"/>
                <c:pt idx="0">
                  <c:v>0</c:v>
                </c:pt>
                <c:pt idx="1">
                  <c:v>0</c:v>
                </c:pt>
                <c:pt idx="2">
                  <c:v>0</c:v>
                </c:pt>
              </c:numCache>
            </c:numRef>
          </c:val>
          <c:extLst>
            <c:ext xmlns:c16="http://schemas.microsoft.com/office/drawing/2014/chart" uri="{C3380CC4-5D6E-409C-BE32-E72D297353CC}">
              <c16:uniqueId val="{00000000-40CA-446B-A0AF-76442C3D071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663C-4FA0-8B16-6EBDCF2C163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63C-4FA0-8B16-6EBDCF2C163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663C-4FA0-8B16-6EBDCF2C1639}"/>
              </c:ext>
            </c:extLst>
          </c:dPt>
          <c:val>
            <c:numRef>
              <c:f>Dashboard!$I$17:$K$17</c:f>
              <c:numCache>
                <c:formatCode>General</c:formatCode>
                <c:ptCount val="3"/>
                <c:pt idx="0">
                  <c:v>0</c:v>
                </c:pt>
                <c:pt idx="1">
                  <c:v>0</c:v>
                </c:pt>
                <c:pt idx="2">
                  <c:v>0</c:v>
                </c:pt>
              </c:numCache>
            </c:numRef>
          </c:val>
          <c:extLst>
            <c:ext xmlns:c16="http://schemas.microsoft.com/office/drawing/2014/chart" uri="{C3380CC4-5D6E-409C-BE32-E72D297353CC}">
              <c16:uniqueId val="{00000000-663C-4FA0-8B16-6EBDCF2C163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71E3-4BDC-BA81-A8E6791512B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1E3-4BDC-BA81-A8E6791512B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71E3-4BDC-BA81-A8E6791512B6}"/>
              </c:ext>
            </c:extLst>
          </c:dPt>
          <c:val>
            <c:numRef>
              <c:f>Dashboard!$I$18:$K$18</c:f>
              <c:numCache>
                <c:formatCode>General</c:formatCode>
                <c:ptCount val="3"/>
                <c:pt idx="0">
                  <c:v>0</c:v>
                </c:pt>
                <c:pt idx="1">
                  <c:v>0</c:v>
                </c:pt>
                <c:pt idx="2">
                  <c:v>0</c:v>
                </c:pt>
              </c:numCache>
            </c:numRef>
          </c:val>
          <c:extLst>
            <c:ext xmlns:c16="http://schemas.microsoft.com/office/drawing/2014/chart" uri="{C3380CC4-5D6E-409C-BE32-E72D297353CC}">
              <c16:uniqueId val="{00000000-71E3-4BDC-BA81-A8E6791512B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EBB-4A52-B8AB-025FF25D8D22}"/>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EBB-4A52-B8AB-025FF25D8D22}"/>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EBB-4A52-B8AB-025FF25D8D22}"/>
              </c:ext>
            </c:extLst>
          </c:dPt>
          <c:val>
            <c:numRef>
              <c:f>Dashboard!$I$19:$K$19</c:f>
              <c:numCache>
                <c:formatCode>General</c:formatCode>
                <c:ptCount val="3"/>
                <c:pt idx="0">
                  <c:v>0</c:v>
                </c:pt>
                <c:pt idx="1">
                  <c:v>0</c:v>
                </c:pt>
                <c:pt idx="2">
                  <c:v>0</c:v>
                </c:pt>
              </c:numCache>
            </c:numRef>
          </c:val>
          <c:extLst>
            <c:ext xmlns:c16="http://schemas.microsoft.com/office/drawing/2014/chart" uri="{C3380CC4-5D6E-409C-BE32-E72D297353CC}">
              <c16:uniqueId val="{00000000-1EBB-4A52-B8AB-025FF25D8D2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29B-4251-B1C1-4069ED7B43B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29B-4251-B1C1-4069ED7B43B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29B-4251-B1C1-4069ED7B43B0}"/>
              </c:ext>
            </c:extLst>
          </c:dPt>
          <c:val>
            <c:numRef>
              <c:f>Dashboard!$I$20:$K$20</c:f>
              <c:numCache>
                <c:formatCode>General</c:formatCode>
                <c:ptCount val="3"/>
                <c:pt idx="0">
                  <c:v>0</c:v>
                </c:pt>
                <c:pt idx="1">
                  <c:v>0</c:v>
                </c:pt>
                <c:pt idx="2">
                  <c:v>0</c:v>
                </c:pt>
              </c:numCache>
            </c:numRef>
          </c:val>
          <c:extLst>
            <c:ext xmlns:c16="http://schemas.microsoft.com/office/drawing/2014/chart" uri="{C3380CC4-5D6E-409C-BE32-E72D297353CC}">
              <c16:uniqueId val="{00000000-129B-4251-B1C1-4069ED7B43B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1092592592592439E-3"/>
          <c:w val="0.98516921444292049"/>
          <c:h val="0.97648148148148128"/>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581B-4BBE-BE56-9AB2240DE69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581B-4BBE-BE56-9AB2240DE69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581B-4BBE-BE56-9AB2240DE69B}"/>
              </c:ext>
            </c:extLst>
          </c:dPt>
          <c:val>
            <c:numRef>
              <c:f>Dashboard!$I$21:$K$21</c:f>
              <c:numCache>
                <c:formatCode>General</c:formatCode>
                <c:ptCount val="3"/>
                <c:pt idx="0">
                  <c:v>0</c:v>
                </c:pt>
                <c:pt idx="1">
                  <c:v>0</c:v>
                </c:pt>
                <c:pt idx="2">
                  <c:v>0</c:v>
                </c:pt>
              </c:numCache>
            </c:numRef>
          </c:val>
          <c:extLst>
            <c:ext xmlns:c16="http://schemas.microsoft.com/office/drawing/2014/chart" uri="{C3380CC4-5D6E-409C-BE32-E72D297353CC}">
              <c16:uniqueId val="{00000000-581B-4BBE-BE56-9AB2240DE69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16</xdr:col>
      <xdr:colOff>85725</xdr:colOff>
      <xdr:row>44</xdr:row>
      <xdr:rowOff>19050</xdr:rowOff>
    </xdr:to>
    <xdr:sp macro="" textlink="">
      <xdr:nvSpPr>
        <xdr:cNvPr id="2" name="TextBox 1">
          <a:extLst>
            <a:ext uri="{FF2B5EF4-FFF2-40B4-BE49-F238E27FC236}">
              <a16:creationId xmlns:a16="http://schemas.microsoft.com/office/drawing/2014/main" id="{38103B66-8330-42B4-8B00-7A513ED40108}"/>
            </a:ext>
          </a:extLst>
        </xdr:cNvPr>
        <xdr:cNvSpPr txBox="1"/>
      </xdr:nvSpPr>
      <xdr:spPr>
        <a:xfrm>
          <a:off x="0" y="9525"/>
          <a:ext cx="9839325" cy="839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Introduction</a:t>
          </a:r>
        </a:p>
        <a:p>
          <a:r>
            <a:rPr lang="en-GB" sz="1100"/>
            <a:t>This spreadsheet has been created</a:t>
          </a:r>
          <a:r>
            <a:rPr lang="en-GB" sz="1100" baseline="0"/>
            <a:t>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100" baseline="0"/>
        </a:p>
        <a:p>
          <a:r>
            <a:rPr lang="en-GB" sz="1100" baseline="0"/>
            <a:t>The spreadsheet is inteded to used to assist FRS with their planning and implementation, but it will also provide useful evidence for HMICFRS inspections. Time-stamped versions of this spreadsheet will show progress being made with individual action points over time. The Dashboard provides a pictorial overview of the level of compliance.</a:t>
          </a:r>
        </a:p>
        <a:p>
          <a:endParaRPr lang="en-GB" sz="1100" baseline="0"/>
        </a:p>
        <a:p>
          <a:r>
            <a:rPr lang="en-GB" sz="1100" baseline="0"/>
            <a:t>The spreadsheet is a tool that is intended to assist services and they are therefore free to make any changes they wish in order to aid their planning and implementation of this Standard.</a:t>
          </a:r>
        </a:p>
        <a:p>
          <a:endParaRPr lang="en-GB" sz="1100" baseline="0"/>
        </a:p>
        <a:p>
          <a:r>
            <a:rPr lang="en-GB" sz="1100" b="1" baseline="0"/>
            <a:t>Instructions for Use</a:t>
          </a:r>
          <a:endParaRPr lang="en-GB" sz="1100" b="0" baseline="0"/>
        </a:p>
        <a:p>
          <a:r>
            <a:rPr lang="en-GB" sz="1100" b="0" baseline="0"/>
            <a:t>The spreadsheet has been set-up to record actions for each Criteria listed in the 'To Achieve...' section of the Fire Standard.</a:t>
          </a:r>
        </a:p>
        <a:p>
          <a:endParaRPr lang="en-GB" sz="1100" b="0" baseline="0"/>
        </a:p>
        <a:p>
          <a:r>
            <a:rPr lang="en-GB" sz="1100" b="1" baseline="0"/>
            <a:t>Criteria Tabs</a:t>
          </a:r>
        </a:p>
        <a:p>
          <a:r>
            <a:rPr lang="en-GB" sz="1100" b="0" baseline="0"/>
            <a:t>1. Move to the Tab for Criteria 1. In column A, define the work that needs to be done to achieve complaince with the criteria (tasks). The template provides for up to 10 actions/tasks to be added, but further rows can be added to the table as required (down to row 50, after which some formulas on the Dashboard will stop working). Overtype 'Task 1/1' with an actual action/task. Even work that has already been completed can be recorded here to show the extend of the work that was carried-out.</a:t>
          </a:r>
        </a:p>
        <a:p>
          <a:endParaRPr lang="en-GB" sz="1100" b="0" baseline="0"/>
        </a:p>
        <a:p>
          <a:r>
            <a:rPr lang="en-GB" sz="1100" b="0" baseline="0"/>
            <a:t>2. In Column B, set the Priority for the action. Select high, medium or low from the drop-down list. Some tasks will be considered to be a higher priority than others, and this information will allow FRS to plan work to address high priority matters first. Lower priority matters can be addressed later.</a:t>
          </a:r>
        </a:p>
        <a:p>
          <a:endParaRPr lang="en-GB" sz="1100" b="0" baseline="0"/>
        </a:p>
        <a:p>
          <a:r>
            <a:rPr lang="en-GB" sz="1100" b="0" baseline="0"/>
            <a:t>3. In Column C, record the Impact that the Action will have on complaince. </a:t>
          </a:r>
          <a:r>
            <a:rPr lang="en-GB" sz="1100" b="0" baseline="0">
              <a:solidFill>
                <a:schemeClr val="dk1"/>
              </a:solidFill>
              <a:effectLst/>
              <a:latin typeface="+mn-lt"/>
              <a:ea typeface="+mn-ea"/>
              <a:cs typeface="+mn-cs"/>
            </a:rPr>
            <a:t>Select high, medium or low from the drop-down list. To progress an action plan in a timely manner, FRS may choose to address tasks likely to have the greatest impact first, alghough this information must also be considered in conjunction with the Priority (Column B).</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4. In Column D, the level of compliance for each task should be recorded in the drop-down list. If the task requires new work and no progress has yet been made, then the task should be recorded as Non-compliant. If some work has been completed but the task is incomplete, then the the task should be recorded as Partially Compliant. And if all work is complete, the task should be recorded as Fully Compliant.</a:t>
          </a:r>
        </a:p>
        <a:p>
          <a:endParaRPr lang="en-GB" sz="1100" b="0" baseline="0">
            <a:solidFill>
              <a:schemeClr val="dk1"/>
            </a:solidFill>
            <a:effectLst/>
            <a:latin typeface="+mn-lt"/>
            <a:ea typeface="+mn-ea"/>
            <a:cs typeface="+mn-cs"/>
          </a:endParaRPr>
        </a:p>
        <a:p>
          <a:r>
            <a:rPr lang="en-GB" sz="1100" b="0"/>
            <a:t>5. The cell in D2 will automatically</a:t>
          </a:r>
          <a:r>
            <a:rPr lang="en-GB" sz="1100" b="0" baseline="0"/>
            <a:t> update to reflect the lowest level of complaince that exists in the task below. This information is then used to populate the 'Overall Complaince' graph at the top of the Dashboard.</a:t>
          </a:r>
        </a:p>
        <a:p>
          <a:endParaRPr lang="en-GB" sz="1100" b="0" baseline="0"/>
        </a:p>
        <a:p>
          <a:r>
            <a:rPr lang="en-GB" sz="1100" b="0" baseline="0"/>
            <a:t>6. Repeat the process for each Criteria tab.</a:t>
          </a:r>
        </a:p>
        <a:p>
          <a:endParaRPr lang="en-GB" sz="1100" b="0" baseline="0"/>
        </a:p>
        <a:p>
          <a:r>
            <a:rPr lang="en-GB" sz="1100" b="1" baseline="0"/>
            <a:t>Dashboard</a:t>
          </a:r>
          <a:endParaRPr lang="en-GB" sz="1100" b="0" baseline="0"/>
        </a:p>
        <a:p>
          <a:r>
            <a:rPr lang="en-GB" sz="1100" b="0" baseline="0"/>
            <a:t>1. The Dashboard sheet has been locked (protected) to prevent accidental changes being made to formula. However, competent users can unprotect the sheet and make changes as required.</a:t>
          </a:r>
        </a:p>
        <a:p>
          <a:endParaRPr lang="en-GB" sz="1100" b="0" baseline="0"/>
        </a:p>
        <a:p>
          <a:r>
            <a:rPr lang="en-GB" sz="1100" b="0" baseline="0"/>
            <a:t>2. Only cells C4 to C7 allow data to be entered on the Dashboard, without unprotecting the sheet.</a:t>
          </a:r>
        </a:p>
        <a:p>
          <a:endParaRPr lang="en-GB" sz="1100" b="0" baseline="0"/>
        </a:p>
        <a:p>
          <a:r>
            <a:rPr lang="en-GB" sz="1100" b="0" baseline="0"/>
            <a:t>3. The Dashboard provides a summary view of the state of compliance against the standard. If versions are recorded over time, they will illustrate the progress being made. Easrly versions are likely to show high levels of non-compliance, with much work to be done. But later versions should show more tasks complete, with fewer outstanding. The doughnut graphs should change from Red, to Amber to Green over time. </a:t>
          </a:r>
        </a:p>
        <a:p>
          <a:endParaRPr lang="en-GB" sz="1100" b="0" baseline="0"/>
        </a:p>
        <a:p>
          <a:r>
            <a:rPr lang="en-GB" sz="1100" b="0" baseline="0"/>
            <a:t>4. The most significant graph on the Dashboard is the 'Overall Compliance' graph at the top. It provides an 'at a glance' overview of the state of complaince with the standard. It provides a summary of data in cell D2 on each criteria tab. For senior managers, this single graph provides the simplest indication of the state of play.</a:t>
          </a:r>
        </a:p>
        <a:p>
          <a:endParaRPr lang="en-GB" sz="1100" b="0" baseline="0"/>
        </a:p>
        <a:p>
          <a:r>
            <a:rPr lang="en-GB" sz="1100" b="1" baseline="0"/>
            <a:t>Hidden Lists Tab</a:t>
          </a:r>
          <a:endParaRPr lang="en-GB" sz="1100" b="0" baseline="0"/>
        </a:p>
        <a:p>
          <a:r>
            <a:rPr lang="en-GB" sz="1100" b="0" baseline="0"/>
            <a:t>There is one hidden tab on the spreadsheet which can be revealed if necessary by 'Unhiding' (right click on the tabs). It contains the data used in drop-down lists and is also used to collate some data used for graphs. The information on this sheet should not normally need to be altered, which is why the tab is normally hidden from view.</a:t>
          </a:r>
          <a:endParaRPr lang="en-GB"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48658</xdr:colOff>
      <xdr:row>11</xdr:row>
      <xdr:rowOff>104568</xdr:rowOff>
    </xdr:from>
    <xdr:to>
      <xdr:col>11</xdr:col>
      <xdr:colOff>609391</xdr:colOff>
      <xdr:row>11</xdr:row>
      <xdr:rowOff>649330</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58598</xdr:colOff>
      <xdr:row>13</xdr:row>
      <xdr:rowOff>129409</xdr:rowOff>
    </xdr:from>
    <xdr:to>
      <xdr:col>12</xdr:col>
      <xdr:colOff>2251</xdr:colOff>
      <xdr:row>13</xdr:row>
      <xdr:rowOff>636071</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67313</xdr:colOff>
      <xdr:row>14</xdr:row>
      <xdr:rowOff>56731</xdr:rowOff>
    </xdr:from>
    <xdr:to>
      <xdr:col>12</xdr:col>
      <xdr:colOff>3512</xdr:colOff>
      <xdr:row>14</xdr:row>
      <xdr:rowOff>527741</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58597</xdr:colOff>
      <xdr:row>15</xdr:row>
      <xdr:rowOff>99804</xdr:rowOff>
    </xdr:from>
    <xdr:to>
      <xdr:col>11</xdr:col>
      <xdr:colOff>608121</xdr:colOff>
      <xdr:row>15</xdr:row>
      <xdr:rowOff>644566</xdr:rowOff>
    </xdr:to>
    <xdr:graphicFrame macro="">
      <xdr:nvGraphicFramePr>
        <xdr:cNvPr id="6" name="Chart 5">
          <a:extLst>
            <a:ext uri="{FF2B5EF4-FFF2-40B4-BE49-F238E27FC236}">
              <a16:creationId xmlns:a16="http://schemas.microsoft.com/office/drawing/2014/main" id="{3E46E306-6946-4F24-B249-38E7C6B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66880</xdr:colOff>
      <xdr:row>16</xdr:row>
      <xdr:rowOff>154266</xdr:rowOff>
    </xdr:from>
    <xdr:to>
      <xdr:col>12</xdr:col>
      <xdr:colOff>5770</xdr:colOff>
      <xdr:row>16</xdr:row>
      <xdr:rowOff>699028</xdr:rowOff>
    </xdr:to>
    <xdr:graphicFrame macro="">
      <xdr:nvGraphicFramePr>
        <xdr:cNvPr id="7" name="Chart 6">
          <a:extLst>
            <a:ext uri="{FF2B5EF4-FFF2-40B4-BE49-F238E27FC236}">
              <a16:creationId xmlns:a16="http://schemas.microsoft.com/office/drawing/2014/main" id="{054C85E0-D6D9-406B-B1C9-56325D6C6C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58598</xdr:colOff>
      <xdr:row>17</xdr:row>
      <xdr:rowOff>73712</xdr:rowOff>
    </xdr:from>
    <xdr:to>
      <xdr:col>12</xdr:col>
      <xdr:colOff>2251</xdr:colOff>
      <xdr:row>17</xdr:row>
      <xdr:rowOff>608949</xdr:rowOff>
    </xdr:to>
    <xdr:graphicFrame macro="">
      <xdr:nvGraphicFramePr>
        <xdr:cNvPr id="8" name="Chart 7">
          <a:extLst>
            <a:ext uri="{FF2B5EF4-FFF2-40B4-BE49-F238E27FC236}">
              <a16:creationId xmlns:a16="http://schemas.microsoft.com/office/drawing/2014/main" id="{9B0E8E97-BD3D-405C-BF2D-83396CA99D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46795</xdr:colOff>
      <xdr:row>18</xdr:row>
      <xdr:rowOff>123825</xdr:rowOff>
    </xdr:from>
    <xdr:to>
      <xdr:col>11</xdr:col>
      <xdr:colOff>591557</xdr:colOff>
      <xdr:row>18</xdr:row>
      <xdr:rowOff>663825</xdr:rowOff>
    </xdr:to>
    <xdr:graphicFrame macro="">
      <xdr:nvGraphicFramePr>
        <xdr:cNvPr id="9" name="Chart 8">
          <a:extLst>
            <a:ext uri="{FF2B5EF4-FFF2-40B4-BE49-F238E27FC236}">
              <a16:creationId xmlns:a16="http://schemas.microsoft.com/office/drawing/2014/main" id="{6C5F7901-E6E1-4D89-9F90-AA302AA25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55077</xdr:colOff>
      <xdr:row>19</xdr:row>
      <xdr:rowOff>108087</xdr:rowOff>
    </xdr:from>
    <xdr:to>
      <xdr:col>11</xdr:col>
      <xdr:colOff>590315</xdr:colOff>
      <xdr:row>19</xdr:row>
      <xdr:rowOff>648087</xdr:rowOff>
    </xdr:to>
    <xdr:graphicFrame macro="">
      <xdr:nvGraphicFramePr>
        <xdr:cNvPr id="10" name="Chart 9">
          <a:extLst>
            <a:ext uri="{FF2B5EF4-FFF2-40B4-BE49-F238E27FC236}">
              <a16:creationId xmlns:a16="http://schemas.microsoft.com/office/drawing/2014/main" id="{E62E1CF3-843A-48E7-9938-D9D099505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55078</xdr:colOff>
      <xdr:row>20</xdr:row>
      <xdr:rowOff>95042</xdr:rowOff>
    </xdr:from>
    <xdr:to>
      <xdr:col>11</xdr:col>
      <xdr:colOff>590316</xdr:colOff>
      <xdr:row>20</xdr:row>
      <xdr:rowOff>635042</xdr:rowOff>
    </xdr:to>
    <xdr:graphicFrame macro="">
      <xdr:nvGraphicFramePr>
        <xdr:cNvPr id="11" name="Chart 10">
          <a:extLst>
            <a:ext uri="{FF2B5EF4-FFF2-40B4-BE49-F238E27FC236}">
              <a16:creationId xmlns:a16="http://schemas.microsoft.com/office/drawing/2014/main" id="{F0742A99-4A5D-450D-9236-0AA4092520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42033</xdr:colOff>
      <xdr:row>21</xdr:row>
      <xdr:rowOff>115128</xdr:rowOff>
    </xdr:from>
    <xdr:to>
      <xdr:col>11</xdr:col>
      <xdr:colOff>582033</xdr:colOff>
      <xdr:row>21</xdr:row>
      <xdr:rowOff>659890</xdr:rowOff>
    </xdr:to>
    <xdr:graphicFrame macro="">
      <xdr:nvGraphicFramePr>
        <xdr:cNvPr id="12" name="Chart 11">
          <a:extLst>
            <a:ext uri="{FF2B5EF4-FFF2-40B4-BE49-F238E27FC236}">
              <a16:creationId xmlns:a16="http://schemas.microsoft.com/office/drawing/2014/main" id="{41B07B83-5BB9-4C84-850F-7B3633D8AA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58598</xdr:colOff>
      <xdr:row>12</xdr:row>
      <xdr:rowOff>101046</xdr:rowOff>
    </xdr:from>
    <xdr:to>
      <xdr:col>11</xdr:col>
      <xdr:colOff>598598</xdr:colOff>
      <xdr:row>12</xdr:row>
      <xdr:rowOff>641046</xdr:rowOff>
    </xdr:to>
    <xdr:graphicFrame macro="">
      <xdr:nvGraphicFramePr>
        <xdr:cNvPr id="13" name="Chart 12">
          <a:extLst>
            <a:ext uri="{FF2B5EF4-FFF2-40B4-BE49-F238E27FC236}">
              <a16:creationId xmlns:a16="http://schemas.microsoft.com/office/drawing/2014/main" id="{D12FBA59-B13B-4610-B6C1-AB825EF7B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46795</xdr:colOff>
      <xdr:row>24</xdr:row>
      <xdr:rowOff>112847</xdr:rowOff>
    </xdr:from>
    <xdr:to>
      <xdr:col>11</xdr:col>
      <xdr:colOff>582033</xdr:colOff>
      <xdr:row>24</xdr:row>
      <xdr:rowOff>652847</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220110</xdr:colOff>
      <xdr:row>1</xdr:row>
      <xdr:rowOff>166894</xdr:rowOff>
    </xdr:from>
    <xdr:to>
      <xdr:col>8</xdr:col>
      <xdr:colOff>286370</xdr:colOff>
      <xdr:row>1</xdr:row>
      <xdr:rowOff>891001</xdr:rowOff>
    </xdr:to>
    <xdr:sp macro="" textlink="">
      <xdr:nvSpPr>
        <xdr:cNvPr id="3" name="TextBox 2">
          <a:extLst>
            <a:ext uri="{FF2B5EF4-FFF2-40B4-BE49-F238E27FC236}">
              <a16:creationId xmlns:a16="http://schemas.microsoft.com/office/drawing/2014/main" id="{97F6DB0D-C171-482A-A716-43752FA2EC47}"/>
            </a:ext>
          </a:extLst>
        </xdr:cNvPr>
        <xdr:cNvSpPr txBox="1"/>
      </xdr:nvSpPr>
      <xdr:spPr>
        <a:xfrm>
          <a:off x="4692719" y="166894"/>
          <a:ext cx="3793434" cy="724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baseline="0"/>
            <a:t>SAFEGUARDING FIRE STANDARD</a:t>
          </a:r>
        </a:p>
        <a:p>
          <a:pPr algn="ctr"/>
          <a:r>
            <a:rPr lang="en-GB" sz="1800" b="1" baseline="0"/>
            <a:t>IMPLEMENTATION TOOL</a:t>
          </a:r>
          <a:endParaRPr lang="en-GB" sz="2000" b="1"/>
        </a:p>
      </xdr:txBody>
    </xdr:sp>
    <xdr:clientData/>
  </xdr:twoCellAnchor>
  <xdr:twoCellAnchor>
    <xdr:from>
      <xdr:col>7</xdr:col>
      <xdr:colOff>33129</xdr:colOff>
      <xdr:row>4</xdr:row>
      <xdr:rowOff>121960</xdr:rowOff>
    </xdr:from>
    <xdr:to>
      <xdr:col>12</xdr:col>
      <xdr:colOff>112436</xdr:colOff>
      <xdr:row>7</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42033</xdr:colOff>
      <xdr:row>22</xdr:row>
      <xdr:rowOff>96078</xdr:rowOff>
    </xdr:from>
    <xdr:to>
      <xdr:col>11</xdr:col>
      <xdr:colOff>582033</xdr:colOff>
      <xdr:row>22</xdr:row>
      <xdr:rowOff>640840</xdr:rowOff>
    </xdr:to>
    <xdr:graphicFrame macro="">
      <xdr:nvGraphicFramePr>
        <xdr:cNvPr id="17" name="Chart 16">
          <a:extLst>
            <a:ext uri="{FF2B5EF4-FFF2-40B4-BE49-F238E27FC236}">
              <a16:creationId xmlns:a16="http://schemas.microsoft.com/office/drawing/2014/main" id="{E4294701-171C-4945-B866-AFB1A39F29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32508</xdr:colOff>
      <xdr:row>23</xdr:row>
      <xdr:rowOff>134178</xdr:rowOff>
    </xdr:from>
    <xdr:to>
      <xdr:col>11</xdr:col>
      <xdr:colOff>572508</xdr:colOff>
      <xdr:row>23</xdr:row>
      <xdr:rowOff>678940</xdr:rowOff>
    </xdr:to>
    <xdr:graphicFrame macro="">
      <xdr:nvGraphicFramePr>
        <xdr:cNvPr id="18" name="Chart 17">
          <a:extLst>
            <a:ext uri="{FF2B5EF4-FFF2-40B4-BE49-F238E27FC236}">
              <a16:creationId xmlns:a16="http://schemas.microsoft.com/office/drawing/2014/main" id="{1A26E61D-C7EC-40D6-B3BD-30CCA222CD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xdr:col>
      <xdr:colOff>1</xdr:colOff>
      <xdr:row>1</xdr:row>
      <xdr:rowOff>0</xdr:rowOff>
    </xdr:from>
    <xdr:to>
      <xdr:col>1</xdr:col>
      <xdr:colOff>1828801</xdr:colOff>
      <xdr:row>2</xdr:row>
      <xdr:rowOff>44466</xdr:rowOff>
    </xdr:to>
    <xdr:pic>
      <xdr:nvPicPr>
        <xdr:cNvPr id="14" name="Picture 13">
          <a:extLst>
            <a:ext uri="{FF2B5EF4-FFF2-40B4-BE49-F238E27FC236}">
              <a16:creationId xmlns:a16="http://schemas.microsoft.com/office/drawing/2014/main" id="{94FD1953-E83B-4575-8DC2-A50D62C2EF1B}"/>
            </a:ext>
          </a:extLst>
        </xdr:cNvPr>
        <xdr:cNvPicPr>
          <a:picLocks noChangeAspect="1"/>
        </xdr:cNvPicPr>
      </xdr:nvPicPr>
      <xdr:blipFill>
        <a:blip xmlns:r="http://schemas.openxmlformats.org/officeDocument/2006/relationships" r:embed="rId16"/>
        <a:stretch>
          <a:fillRect/>
        </a:stretch>
      </xdr:blipFill>
      <xdr:spPr>
        <a:xfrm>
          <a:off x="642939" y="0"/>
          <a:ext cx="1828800" cy="9747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48531</xdr:rowOff>
    </xdr:from>
    <xdr:to>
      <xdr:col>0</xdr:col>
      <xdr:colOff>4045111</xdr:colOff>
      <xdr:row>0</xdr:row>
      <xdr:rowOff>1481138</xdr:rowOff>
    </xdr:to>
    <xdr:sp macro="" textlink="">
      <xdr:nvSpPr>
        <xdr:cNvPr id="3" name="TextBox 2">
          <a:extLst>
            <a:ext uri="{FF2B5EF4-FFF2-40B4-BE49-F238E27FC236}">
              <a16:creationId xmlns:a16="http://schemas.microsoft.com/office/drawing/2014/main" id="{88A4F46D-50C1-4A5E-8335-AC2AFB804FC4}"/>
            </a:ext>
          </a:extLst>
        </xdr:cNvPr>
        <xdr:cNvSpPr txBox="1"/>
      </xdr:nvSpPr>
      <xdr:spPr>
        <a:xfrm>
          <a:off x="0" y="48531"/>
          <a:ext cx="4045111" cy="1432607"/>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a responsible person within the service at the highest strategic level (where reasonable), that demonstrates the services commitment to the importance of safeguarding and is responsible for ensuring:</a:t>
          </a:r>
        </a:p>
        <a:p>
          <a:endParaRPr lang="en-GB" sz="1100"/>
        </a:p>
        <a:p>
          <a:r>
            <a:rPr lang="en-GB" sz="1100"/>
            <a:t>a) the service is and remains compliant with legislation and follows relevant guidance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4045111</xdr:colOff>
      <xdr:row>0</xdr:row>
      <xdr:rowOff>1743075</xdr:rowOff>
    </xdr:to>
    <xdr:sp macro="" textlink="">
      <xdr:nvSpPr>
        <xdr:cNvPr id="3" name="TextBox 2">
          <a:extLst>
            <a:ext uri="{FF2B5EF4-FFF2-40B4-BE49-F238E27FC236}">
              <a16:creationId xmlns:a16="http://schemas.microsoft.com/office/drawing/2014/main" id="{DA9DFE79-597A-479E-8562-EE084E0AF106}"/>
            </a:ext>
          </a:extLst>
        </xdr:cNvPr>
        <xdr:cNvSpPr txBox="1"/>
      </xdr:nvSpPr>
      <xdr:spPr>
        <a:xfrm>
          <a:off x="0" y="0"/>
          <a:ext cx="4045111" cy="174307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a responsible person within the service at the highest strategic level (where reasonable), that demonstrates the services commitment to the importance of safeguarding and is responsible for ensuring:</a:t>
          </a:r>
        </a:p>
        <a:p>
          <a:endParaRPr lang="en-GB" sz="1100"/>
        </a:p>
        <a:p>
          <a:r>
            <a:rPr lang="en-GB" sz="1100"/>
            <a:t>b) the service’s Designated Safeguarding Leads or Head of Safeguarding, where applicable, are appropriately qualified and suitably trained in accordance with legislation and the requirement of Local Safeguarding Adults and Children’s Boards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0</xdr:row>
      <xdr:rowOff>19049</xdr:rowOff>
    </xdr:from>
    <xdr:to>
      <xdr:col>0</xdr:col>
      <xdr:colOff>3971924</xdr:colOff>
      <xdr:row>0</xdr:row>
      <xdr:rowOff>1200151</xdr:rowOff>
    </xdr:to>
    <xdr:sp macro="" textlink="">
      <xdr:nvSpPr>
        <xdr:cNvPr id="2" name="TextBox 1">
          <a:extLst>
            <a:ext uri="{FF2B5EF4-FFF2-40B4-BE49-F238E27FC236}">
              <a16:creationId xmlns:a16="http://schemas.microsoft.com/office/drawing/2014/main" id="{53AC42AF-3A40-4ABF-A884-92D491EB181C}"/>
            </a:ext>
          </a:extLst>
        </xdr:cNvPr>
        <xdr:cNvSpPr txBox="1"/>
      </xdr:nvSpPr>
      <xdr:spPr>
        <a:xfrm>
          <a:off x="38099" y="19049"/>
          <a:ext cx="3933825" cy="1181102"/>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Contribute to the continual improvement of safeguarding adults and children at risk of harm by communicating, sharing learning and experiences with the NFCC network of fire and rescue service safeguarding leads through, but not limited to:</a:t>
          </a:r>
        </a:p>
        <a:p>
          <a:endParaRPr lang="en-GB" sz="1100" b="1"/>
        </a:p>
        <a:p>
          <a:r>
            <a:rPr lang="en-GB" sz="1100"/>
            <a:t>a) engaging with NFCC forums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4014788</xdr:colOff>
      <xdr:row>0</xdr:row>
      <xdr:rowOff>1285875</xdr:rowOff>
    </xdr:to>
    <xdr:sp macro="" textlink="">
      <xdr:nvSpPr>
        <xdr:cNvPr id="2" name="TextBox 1">
          <a:extLst>
            <a:ext uri="{FF2B5EF4-FFF2-40B4-BE49-F238E27FC236}">
              <a16:creationId xmlns:a16="http://schemas.microsoft.com/office/drawing/2014/main" id="{F8C76387-0661-431F-A0E8-A9BE810E3245}"/>
            </a:ext>
          </a:extLst>
        </xdr:cNvPr>
        <xdr:cNvSpPr txBox="1"/>
      </xdr:nvSpPr>
      <xdr:spPr>
        <a:xfrm>
          <a:off x="0" y="0"/>
          <a:ext cx="4014788" cy="128587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Contribute to the continual improvement of safeguarding adults and children at risk of harm by communicating, sharing learning and experiences with the NFCC network of fire and rescue service safeguarding leads through, but not limited to:</a:t>
          </a:r>
        </a:p>
        <a:p>
          <a:endParaRPr lang="en-GB" sz="1100" b="1"/>
        </a:p>
        <a:p>
          <a:r>
            <a:rPr lang="en-GB" sz="1100"/>
            <a:t>b) supporting the NFCC Safeguarding Workstream through national and regional structures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4014788</xdr:colOff>
      <xdr:row>0</xdr:row>
      <xdr:rowOff>1290638</xdr:rowOff>
    </xdr:to>
    <xdr:sp macro="" textlink="">
      <xdr:nvSpPr>
        <xdr:cNvPr id="2" name="TextBox 1">
          <a:extLst>
            <a:ext uri="{FF2B5EF4-FFF2-40B4-BE49-F238E27FC236}">
              <a16:creationId xmlns:a16="http://schemas.microsoft.com/office/drawing/2014/main" id="{FBBDB7E9-D80A-46C9-BD2C-2DAC15F60D1A}"/>
            </a:ext>
          </a:extLst>
        </xdr:cNvPr>
        <xdr:cNvSpPr txBox="1"/>
      </xdr:nvSpPr>
      <xdr:spPr>
        <a:xfrm>
          <a:off x="0" y="1"/>
          <a:ext cx="4014788" cy="1290637"/>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Contribute to the continual improvement of safeguarding adults and children at risk of harm by communicating, sharing learning and experiences with the NFCC network of fire and rescue service safeguarding leads through, but not limited to:</a:t>
          </a:r>
        </a:p>
        <a:p>
          <a:endParaRPr lang="en-GB" sz="1100" b="1"/>
        </a:p>
        <a:p>
          <a:r>
            <a:rPr lang="en-GB" sz="1100"/>
            <a:t>c) considering appropriate representation at relevant national events and conferences</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DEB57-DF19-479D-BE7C-8B8285AE166F}" name="Table1" displayName="Table1" ref="A1:H13" totalsRowShown="0" headerRowDxfId="282" dataDxfId="280" headerRowBorderDxfId="281" tableBorderDxfId="279" totalsRowBorderDxfId="278">
  <tableColumns count="8">
    <tableColumn id="1" xr3:uid="{D6F7D6F8-E727-4E81-B3E7-5F643C5F63BD}" name="Column1" dataDxfId="277"/>
    <tableColumn id="2" xr3:uid="{0D1441E6-D5DC-44E1-B017-C9AC07ABEFB6}" name="Priority" dataDxfId="276"/>
    <tableColumn id="3" xr3:uid="{711D3D35-E45F-4699-A8AB-CD5D7824C884}" name="Impact" dataDxfId="275"/>
    <tableColumn id="4" xr3:uid="{DB77F1FA-84F5-43D8-BAA3-10663E50A68B}" name="Compliance" dataDxfId="274">
      <calculatedColumnFormula>IF(COUNTIF(D3:D50,"Non Compliant")&gt;0,"Non Compliant",IF(COUNTIF(D3:D50,"Partially Compliant")&gt;0,"Partially Compliant","Fully Compliant"))</calculatedColumnFormula>
    </tableColumn>
    <tableColumn id="5" xr3:uid="{07B139BB-FB53-4675-82EE-60FAAD67DAC0}" name="Work assigned to" dataDxfId="273"/>
    <tableColumn id="6" xr3:uid="{6E20B333-2265-4245-BAC8-D7352FA772BE}" name="Projected date for completion" dataDxfId="272"/>
    <tableColumn id="7" xr3:uid="{E4672199-92C8-47C4-9B27-283E8CCCF8BD}" name="Description of work needing to be done" dataDxfId="271"/>
    <tableColumn id="8" xr3:uid="{59AAAE0C-969C-4105-8535-3E65C413EBA2}" name="Evidence of Compliance" dataDxfId="270"/>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BAABAA-9001-4E2A-864E-6C654F51B7F8}" name="Table3567891011" displayName="Table3567891011" ref="A1:H12" totalsRowShown="0" headerRowDxfId="78" dataDxfId="76" headerRowBorderDxfId="77" tableBorderDxfId="75" totalsRowBorderDxfId="74">
  <autoFilter ref="A1:H12" xr:uid="{3CF12713-E1DC-4042-A595-A161AA9BAFD5}"/>
  <tableColumns count="8">
    <tableColumn id="1" xr3:uid="{BD1DCD0D-9A1F-47FB-9686-08977129CF74}" name="Use the NFCC Safeguarding Guidance for Children, Young People and Adults (including the Self-Assessment Toolkit)" dataDxfId="73"/>
    <tableColumn id="2" xr3:uid="{5041C8F8-5705-4ACD-A552-69E0565E3234}" name="Priority" dataDxfId="72"/>
    <tableColumn id="3" xr3:uid="{C59B8678-715C-4CEB-83B3-A3496FE30CFE}" name="Impact" dataDxfId="71"/>
    <tableColumn id="4" xr3:uid="{02340F3A-439E-4129-AE65-CF1151C1AF5B}" name="Compliance" dataDxfId="70">
      <calculatedColumnFormula>IF(COUNTIF(D3:D50,"Non Compliant")&gt;0,"Non Compliant",IF(COUNTIF(D3:D50,"Partially Compliant")&gt;0,"Partially Compliant","Fully Compliant"))</calculatedColumnFormula>
    </tableColumn>
    <tableColumn id="5" xr3:uid="{5EE15833-E80D-412C-A7C4-5A88ECCB24D6}" name="Work assigned to" dataDxfId="69"/>
    <tableColumn id="6" xr3:uid="{8CA4DC95-DBA2-4C41-B067-5F7C8CC75C5E}" name="Projected date for completion" dataDxfId="68"/>
    <tableColumn id="7" xr3:uid="{E9285546-EBA5-475F-9818-B88033912E81}" name="Description of work needing to be done" dataDxfId="67"/>
    <tableColumn id="8" xr3:uid="{BBE6DD71-6000-4FD9-961A-2717A399120C}" name="Evidence of Compliance" dataDxfId="66"/>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1203014-13F0-4CB0-9389-E997D432DFE0}" name="Table356789101112" displayName="Table356789101112" ref="A1:H12" totalsRowShown="0" headerRowDxfId="56" dataDxfId="54" headerRowBorderDxfId="55" tableBorderDxfId="53" totalsRowBorderDxfId="52">
  <autoFilter ref="A1:H12" xr:uid="{3CF12713-E1DC-4042-A595-A161AA9BAFD5}"/>
  <tableColumns count="8">
    <tableColumn id="1" xr3:uid="{F02C7BC7-1B82-4FF2-8655-6371A19767EC}" name="Column1" dataDxfId="51"/>
    <tableColumn id="2" xr3:uid="{8423513E-BD6F-49C7-A79C-113B9043C50C}" name="Priority" dataDxfId="50"/>
    <tableColumn id="3" xr3:uid="{78C0E9E7-36BE-4CF9-91BF-B9B04E8E9202}" name="Impact" dataDxfId="49"/>
    <tableColumn id="4" xr3:uid="{F00353B0-A1F4-48A6-A25A-85CDE8DB35D4}" name="Compliance" dataDxfId="48">
      <calculatedColumnFormula>IF(COUNTIF(D3:D50,"Non Compliant")&gt;0,"Non Compliant",IF(COUNTIF(D3:D50,"Partially Compliant")&gt;0,"Partially Compliant","Fully Compliant"))</calculatedColumnFormula>
    </tableColumn>
    <tableColumn id="5" xr3:uid="{18CDD81E-E77A-4442-B779-85424B6312E1}" name="Work assigned to" dataDxfId="47"/>
    <tableColumn id="6" xr3:uid="{C6EB9B3B-18CD-4156-A3D4-677DA95FA80B}" name="Projected date for completion" dataDxfId="46"/>
    <tableColumn id="7" xr3:uid="{E913AE16-6D87-4B69-8FBF-AF4CC2E5ACA3}" name="Description of work needing to be done" dataDxfId="45"/>
    <tableColumn id="8" xr3:uid="{F10E1447-D392-4365-BDF9-5627F4D4558E}" name="Evidence of Compliance" dataDxfId="44"/>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46EFE8-DB4F-4026-9BF1-44B23E913003}" name="Table35678910111213" displayName="Table35678910111213" ref="A1:H12" totalsRowShown="0" headerRowDxfId="34" dataDxfId="32" headerRowBorderDxfId="33" tableBorderDxfId="31" totalsRowBorderDxfId="30">
  <autoFilter ref="A1:H12" xr:uid="{3CF12713-E1DC-4042-A595-A161AA9BAFD5}"/>
  <tableColumns count="8">
    <tableColumn id="1" xr3:uid="{46282C90-E19B-48CA-9801-EE18B783A5C4}" name="Column1" dataDxfId="29"/>
    <tableColumn id="2" xr3:uid="{7C75C808-5269-4F0B-8FB1-38C61C0F4EE6}" name="Priority" dataDxfId="28"/>
    <tableColumn id="3" xr3:uid="{D31D36C1-42A6-4EE4-8030-E8FC2D288E18}" name="Impact" dataDxfId="27"/>
    <tableColumn id="4" xr3:uid="{0BC1E5C1-5E86-4F15-BB4D-4F98E11B79E9}" name="Compliance" dataDxfId="26">
      <calculatedColumnFormula>IF(COUNTIF(D3:D50,"Non Compliant")&gt;0,"Non Compliant",IF(COUNTIF(D3:D50,"Partially Compliant")&gt;0,"Partially Compliant","Fully Compliant"))</calculatedColumnFormula>
    </tableColumn>
    <tableColumn id="5" xr3:uid="{217AF267-9C92-4725-BB23-12010600329D}" name="Work assigned to" dataDxfId="25"/>
    <tableColumn id="6" xr3:uid="{96DFF750-F864-4C7A-BE1C-166A612160D5}" name="Projected date for completion" dataDxfId="24"/>
    <tableColumn id="7" xr3:uid="{D427D76C-6A0B-4B33-B2D4-687D21FD981F}" name="Description of work needing to be done" dataDxfId="23"/>
    <tableColumn id="8" xr3:uid="{92CAF5F7-314E-4CE4-982A-2F54655A770D}" name="Evidence of Compliance" dataDxfId="2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188EBC1-3BE5-41B6-A7D0-FACE883C41C4}" name="Table3567891011121314" displayName="Table3567891011121314" ref="A1:H12" totalsRowShown="0" headerRowDxfId="12" dataDxfId="10" headerRowBorderDxfId="11" tableBorderDxfId="9" totalsRowBorderDxfId="8">
  <autoFilter ref="A1:H12" xr:uid="{3CF12713-E1DC-4042-A595-A161AA9BAFD5}"/>
  <tableColumns count="8">
    <tableColumn id="1" xr3:uid="{E5AFF5DF-7399-413F-BF0E-1AB3A7E81A69}" name="Column1" dataDxfId="7"/>
    <tableColumn id="2" xr3:uid="{6AC24FF1-1DBC-445D-962A-2A56F627851C}" name="Priority" dataDxfId="6"/>
    <tableColumn id="3" xr3:uid="{AACD731A-59FD-41FE-BB3B-CCBA994EEC65}" name="Impact" dataDxfId="5"/>
    <tableColumn id="4" xr3:uid="{4D0B498A-A2E2-42B9-B1A1-E43AD1D88511}" name="Compliance" dataDxfId="4">
      <calculatedColumnFormula>IF(COUNTIF(D3:D50,"Non Compliant")&gt;0,"Non Compliant",IF(COUNTIF(D3:D50,"Partially Compliant")&gt;0,"Partially Compliant","Fully Compliant"))</calculatedColumnFormula>
    </tableColumn>
    <tableColumn id="5" xr3:uid="{22A664C7-C07C-4763-A952-9FC13CD750BE}" name="Work assigned to" dataDxfId="3"/>
    <tableColumn id="6" xr3:uid="{2B3E8145-40E2-4DBC-81D8-92F7F845A15A}" name="Projected date for completion" dataDxfId="2"/>
    <tableColumn id="7" xr3:uid="{116004C2-F440-4AD1-83F9-0991F88068F5}" name="Description of work needing to be done" dataDxfId="1"/>
    <tableColumn id="8" xr3:uid="{FB90C4EB-8486-4AEB-9F4A-4E99AB789CC2}" name="Evidence of Compliance"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CC37FE-1CD9-431E-A10E-C103AAF088AE}" name="Table2" displayName="Table2" ref="A1:G12" totalsRowShown="0" headerRowDxfId="260" dataDxfId="258" headerRowBorderDxfId="259" tableBorderDxfId="257" totalsRowBorderDxfId="256">
  <autoFilter ref="A1:G12" xr:uid="{5A30A0DF-7076-4884-8122-D7A248085FB4}"/>
  <tableColumns count="7">
    <tableColumn id="1" xr3:uid="{CC71243E-5FD8-4265-A5E8-61AB93FAE605}" name="Column1" dataDxfId="255"/>
    <tableColumn id="2" xr3:uid="{C569FC8F-3305-408D-A6B5-32FB31447DFA}" name="Priority" dataDxfId="254"/>
    <tableColumn id="3" xr3:uid="{C560D761-CD11-46ED-B34D-322A0F5A5486}" name="Impact" dataDxfId="253"/>
    <tableColumn id="4" xr3:uid="{1FD61E97-DFDF-41D8-9C0D-42461F747643}" name="Compliance" dataDxfId="252">
      <calculatedColumnFormula>IF(COUNTIF(D3:D50,"Non Compliant")&gt;0,"Non Compliant",IF(COUNTIF(D3:D50,"Partially Compliant")&gt;0,"Partially Compliant","Fully Compliant"))</calculatedColumnFormula>
    </tableColumn>
    <tableColumn id="5" xr3:uid="{CB0DC206-C95D-49AA-8331-9E1F6B58B161}" name="Work assigned to" dataDxfId="251"/>
    <tableColumn id="6" xr3:uid="{DE7AAE90-1CA9-442F-ACCA-1BB77E89A084}" name="Projected date for completion" dataDxfId="250"/>
    <tableColumn id="7" xr3:uid="{00236093-171D-476B-B9B3-7D057583008C}" name="Description of work needing to be done" dataDxfId="24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DC2799-09A5-4580-9A98-26719C912E7E}" name="Table3" displayName="Table3" ref="A1:H12" totalsRowShown="0" headerRowDxfId="230" dataDxfId="229" tableBorderDxfId="228">
  <tableColumns count="8">
    <tableColumn id="1" xr3:uid="{D24E95F5-5FC7-48F5-901E-71A6E7717326}" name="Only use accredited persons to provide safeguarding training" dataDxfId="227"/>
    <tableColumn id="2" xr3:uid="{37C2E8BE-99CF-41D6-B422-CD6B797FF304}" name="Priority" dataDxfId="226"/>
    <tableColumn id="3" xr3:uid="{89F11A9A-A7ED-4B06-B3B1-63FFE4D100DF}" name="Impact" dataDxfId="225"/>
    <tableColumn id="4" xr3:uid="{FD1641D6-E1C5-4633-86B0-EFB28287887C}" name="Compliance" dataDxfId="224">
      <calculatedColumnFormula>IF(COUNTIF(D3:D50,"Non Compliant")&gt;0,"Non Compliant",IF(COUNTIF(D3:D50,"Partially Compliant")&gt;0,"Partially Compliant","Fully Compliant"))</calculatedColumnFormula>
    </tableColumn>
    <tableColumn id="5" xr3:uid="{584A011F-D808-4E2D-813F-CE06397AD97D}" name="Work assigned to" dataDxfId="223"/>
    <tableColumn id="6" xr3:uid="{E0125C64-5D43-4750-A9BF-320A97BB2A88}" name="Projected date for completion" dataDxfId="222"/>
    <tableColumn id="7" xr3:uid="{F7E45963-6608-4EA7-AF15-FC3D4C328B3B}" name="Description of work needing to be done" dataDxfId="221"/>
    <tableColumn id="8" xr3:uid="{B83CB38B-639C-4B95-8C66-84437C26022E}" name="Evidence of Compliance" dataDxfId="220"/>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844166-F20A-4268-A5E4-6E29F9C1449A}" name="Table35" displayName="Table35" ref="A1:H12" totalsRowShown="0" headerRowDxfId="210" dataDxfId="208" headerRowBorderDxfId="209" tableBorderDxfId="207" totalsRowBorderDxfId="206">
  <autoFilter ref="A1:H12" xr:uid="{3CF12713-E1DC-4042-A595-A161AA9BAFD5}"/>
  <tableColumns count="8">
    <tableColumn id="1" xr3:uid="{4097D040-8181-40FE-8F4C-BB2A4A6D0B47}" name="Educate, train and support employees and volunteers, relevant to their role, in the need to safeguard and promote the welfare of children, young people and adults at risk of harm" dataDxfId="205"/>
    <tableColumn id="2" xr3:uid="{95E9F0E7-8742-4577-BAE2-A99DF2365F62}" name="Priority" dataDxfId="204"/>
    <tableColumn id="3" xr3:uid="{56C71826-1E47-4FB9-A98C-FDBBFA777A91}" name="Impact" dataDxfId="203"/>
    <tableColumn id="4" xr3:uid="{661CEB2A-4F8D-42E6-94D3-89A4A2625D99}" name="Compliance" dataDxfId="202">
      <calculatedColumnFormula>IF(COUNTIF(D3:D50,"Non Compliant")&gt;0,"Non Compliant",IF(COUNTIF(D3:D50,"Partially Compliant")&gt;0,"Partially Compliant","Fully Compliant"))</calculatedColumnFormula>
    </tableColumn>
    <tableColumn id="5" xr3:uid="{C48C0D03-C90A-4DF9-B9BB-350FBBCEF464}" name="Work assigned to" dataDxfId="201"/>
    <tableColumn id="6" xr3:uid="{8BAF97BC-6396-48DA-94D1-30A85AC1A838}" name="Projected date for completion" dataDxfId="200"/>
    <tableColumn id="7" xr3:uid="{B028F557-8B01-4364-A6DB-CB486213C76C}" name="Description of work needing to be done" dataDxfId="199"/>
    <tableColumn id="8" xr3:uid="{C9AF09B5-3F1F-408F-A0C4-053F8EDDF04F}" name="Evidence of Compliance" dataDxfId="19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6A7879-11E9-447E-BE29-AB30CFD75264}" name="Table356" displayName="Table356" ref="A1:H12" totalsRowShown="0" headerRowDxfId="188" dataDxfId="186" headerRowBorderDxfId="187" tableBorderDxfId="185" totalsRowBorderDxfId="184">
  <autoFilter ref="A1:H12" xr:uid="{3CF12713-E1DC-4042-A595-A161AA9BAFD5}"/>
  <tableColumns count="8">
    <tableColumn id="1" xr3:uid="{D218B91B-550B-4D35-A882-38701708192D}" name="Align local training to its Community Risk Management Plan and the NFCC’s Safeguarding Guidance for Children, Young People and Adults" dataDxfId="183"/>
    <tableColumn id="2" xr3:uid="{166D8C3B-79B1-4340-B2C4-EED243ADF177}" name="Priority" dataDxfId="182"/>
    <tableColumn id="3" xr3:uid="{21DBE1EA-083E-4AC1-81B7-6553E83D05F3}" name="Impact" dataDxfId="181"/>
    <tableColumn id="4" xr3:uid="{D6986B9E-027F-4D1D-8988-1EEFDA4F7BDD}" name="Compliance" dataDxfId="180">
      <calculatedColumnFormula>IF(COUNTIF(D3:D50,"Non Compliant")&gt;0,"Non Compliant",IF(COUNTIF(D3:D50,"Partially Compliant")&gt;0,"Partially Compliant","Fully Compliant"))</calculatedColumnFormula>
    </tableColumn>
    <tableColumn id="5" xr3:uid="{BBE8C6D4-5951-420F-8E6A-DFF1C597ECC8}" name="Work assigned to" dataDxfId="179"/>
    <tableColumn id="6" xr3:uid="{9957A2B3-CD88-4EA7-9191-B5CE60E66421}" name="Projected date for completion" dataDxfId="178"/>
    <tableColumn id="7" xr3:uid="{6ECA12D3-6F96-44EE-A042-33F062519FC3}" name="Description of work needing to be done" dataDxfId="177"/>
    <tableColumn id="8" xr3:uid="{888F4CC2-0AAC-4406-AF97-9A475C3F9FFF}" name="Evidence of Compliance" dataDxfId="17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AB40A5-13AB-4732-ADE2-D6DAE3C38473}" name="Table3567" displayName="Table3567" ref="A1:H12" totalsRowShown="0" headerRowDxfId="166" dataDxfId="164" headerRowBorderDxfId="165" tableBorderDxfId="163" totalsRowBorderDxfId="162">
  <autoFilter ref="A1:H12" xr:uid="{3CF12713-E1DC-4042-A595-A161AA9BAFD5}"/>
  <tableColumns count="8">
    <tableColumn id="1" xr3:uid="{3A872D1F-A2A9-44CB-8E50-33958C765656}" name="Implement appropriate and proportionate processes that minimise the risk of recruiting people who may be unsuitable to work with those who are at risk of harm" dataDxfId="161"/>
    <tableColumn id="2" xr3:uid="{BDE76DF8-B202-4CB5-8EF0-792DAA3BE78C}" name="Priority" dataDxfId="160"/>
    <tableColumn id="3" xr3:uid="{150D7184-FC04-426D-A17C-9026EDFDB86A}" name="Impact" dataDxfId="159"/>
    <tableColumn id="4" xr3:uid="{299C91EC-3524-4E7B-B1E1-D398D6CF4560}" name="Compliance" dataDxfId="158">
      <calculatedColumnFormula>IF(COUNTIF(D3:D50,"Non Compliant")&gt;0,"Non Compliant",IF(COUNTIF(D3:D50,"Partially Compliant")&gt;0,"Partially Compliant","Fully Compliant"))</calculatedColumnFormula>
    </tableColumn>
    <tableColumn id="5" xr3:uid="{FB037CB6-E0BE-4402-9B7A-2662756E3EED}" name="Work assigned to" dataDxfId="157"/>
    <tableColumn id="6" xr3:uid="{6BDBC66A-F628-4DC4-9237-B4968BBE0DBE}" name="Projected date for completion" dataDxfId="156"/>
    <tableColumn id="7" xr3:uid="{0886FBD4-98D3-4301-8DD5-7710F2B3739B}" name="Description of work needing to be done" dataDxfId="155"/>
    <tableColumn id="8" xr3:uid="{774C8EB9-D328-4C26-A61C-181189FE20B8}" name="Evidence of Compliance" dataDxfId="15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5CDD9F-52F6-419F-A818-B601BAC1D9C7}" name="Table35678" displayName="Table35678" ref="A1:H12" totalsRowShown="0" headerRowDxfId="144" dataDxfId="142" headerRowBorderDxfId="143" tableBorderDxfId="141" totalsRowBorderDxfId="140">
  <autoFilter ref="A1:H12" xr:uid="{3CF12713-E1DC-4042-A595-A161AA9BAFD5}"/>
  <tableColumns count="8">
    <tableColumn id="1" xr3:uid="{CFF3F8FB-F7A0-4522-964D-22641C1819E5}" name="Work effectively with others (including cross-border working) to safeguard and promote the welfare of children, young people and adults at risk of harm" dataDxfId="139"/>
    <tableColumn id="2" xr3:uid="{BA3D16EA-74B7-4614-A673-B3DE08B154F8}" name="Priority" dataDxfId="138"/>
    <tableColumn id="3" xr3:uid="{62728A32-AF84-4C70-8392-B3418DD8A8A0}" name="Impact" dataDxfId="137"/>
    <tableColumn id="4" xr3:uid="{79879EFD-CB0C-492C-B36A-AEFADF73BA53}" name="Compliance" dataDxfId="136">
      <calculatedColumnFormula>IF(COUNTIF(D3:D50,"Non Compliant")&gt;0,"Non Compliant",IF(COUNTIF(D3:D50,"Partially Compliant")&gt;0,"Partially Compliant","Fully Compliant"))</calculatedColumnFormula>
    </tableColumn>
    <tableColumn id="5" xr3:uid="{7840CCE3-523C-4655-B9AF-67A1F2AE9DC7}" name="Work assigned to" dataDxfId="135"/>
    <tableColumn id="6" xr3:uid="{8E2DD7FD-EF42-4319-9325-63A23055BB36}" name="Projected date for completion" dataDxfId="134"/>
    <tableColumn id="7" xr3:uid="{D7C28EB5-DD64-4ADA-BF6A-0C864EB061F4}" name="Description of work needing to be done" dataDxfId="133"/>
    <tableColumn id="8" xr3:uid="{790730B9-60F1-4090-B1A5-D24F4005C216}" name="Evidence of Compliance" dataDxfId="13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E080D31-62F8-4CB8-9C83-D6802E30E60A}" name="Table356789" displayName="Table356789" ref="A1:H12" totalsRowShown="0" headerRowDxfId="122" dataDxfId="120" headerRowBorderDxfId="121" tableBorderDxfId="119" totalsRowBorderDxfId="118">
  <autoFilter ref="A1:H12" xr:uid="{3CF12713-E1DC-4042-A595-A161AA9BAFD5}"/>
  <tableColumns count="8">
    <tableColumn id="1" xr3:uid="{E6B96B4F-17AD-4373-8919-F01DE883C874}" name="Have agreed systems, standards and protocols to maintain effective and efficient information sharing, ensuring data is made available to all those who need it, in accordance with national and local guidelines " dataDxfId="117"/>
    <tableColumn id="2" xr3:uid="{387129E5-8910-4D75-9847-DC3097452C69}" name="Priority" dataDxfId="116"/>
    <tableColumn id="3" xr3:uid="{E9CCBFDB-E024-454A-92BA-700B84F312A6}" name="Impact" dataDxfId="115"/>
    <tableColumn id="4" xr3:uid="{436248BC-7BF3-4B9B-8102-3CDF11D3E380}" name="Compliance" dataDxfId="114">
      <calculatedColumnFormula>IF(COUNTIF(D3:D50,"Non Compliant")&gt;0,"Non Compliant",IF(COUNTIF(D3:D50,"Partially Compliant")&gt;0,"Partially Compliant","Fully Compliant"))</calculatedColumnFormula>
    </tableColumn>
    <tableColumn id="5" xr3:uid="{AF8791CB-14C0-4B18-83CE-9005DB722E79}" name="Work assigned to" dataDxfId="113"/>
    <tableColumn id="6" xr3:uid="{BB3255AF-AD00-42A3-9538-B18905477F17}" name="Projected date for completion" dataDxfId="112"/>
    <tableColumn id="7" xr3:uid="{502A6AD2-7C9F-49AB-8705-9B71E4A9D5B0}" name="Description of work needing to be done" dataDxfId="111"/>
    <tableColumn id="8" xr3:uid="{69F9EB2B-3E33-4098-9E4A-BF26137FC127}" name="Evidence of Compliance" dataDxfId="11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6AA0F11-54DE-491E-AAF9-8EDBC74E7B96}" name="Table35678910" displayName="Table35678910" ref="A1:H12" totalsRowShown="0" headerRowDxfId="100" dataDxfId="98" headerRowBorderDxfId="99" tableBorderDxfId="97" totalsRowBorderDxfId="96">
  <autoFilter ref="A1:H12" xr:uid="{3CF12713-E1DC-4042-A595-A161AA9BAFD5}"/>
  <tableColumns count="8">
    <tableColumn id="1" xr3:uid="{08AC25F6-8908-497A-8F87-B202493D77C4}" name="Demonstrate inclusivity by recognising the diversity of its community and providing equality of access" dataDxfId="95"/>
    <tableColumn id="2" xr3:uid="{CFA2B752-B4DB-4373-8494-D2453FF24F6D}" name="Priority" dataDxfId="94"/>
    <tableColumn id="3" xr3:uid="{B4D5222A-DE19-4321-8A97-DB2BA479436D}" name="Impact" dataDxfId="93"/>
    <tableColumn id="4" xr3:uid="{7D5DDBCA-B38D-4E41-8D58-39C624998731}" name="Compliance" dataDxfId="92">
      <calculatedColumnFormula>IF(COUNTIF(D3:D50,"Non Compliant")&gt;0,"Non Compliant",IF(COUNTIF(D3:D50,"Partially Compliant")&gt;0,"Partially Compliant","Fully Compliant"))</calculatedColumnFormula>
    </tableColumn>
    <tableColumn id="5" xr3:uid="{29EA3BB8-27B6-4AF4-9E7D-1A431F928F22}" name="Work assigned to" dataDxfId="91"/>
    <tableColumn id="6" xr3:uid="{4500AF78-9D2C-46C6-9478-42F70B08FF7D}" name="Projected date for completion" dataDxfId="90"/>
    <tableColumn id="7" xr3:uid="{55BF8418-7F30-495F-97D1-73D82DE3BB5D}" name="Description of work needing to be done" dataDxfId="89"/>
    <tableColumn id="8" xr3:uid="{9BB72DA0-667B-47E4-9DF1-F2F72093F5AF}" name="Evidence of Compliance" dataDxfId="8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0363-2054-4626-8DBB-93CF51DC284E}">
  <dimension ref="A1"/>
  <sheetViews>
    <sheetView workbookViewId="0">
      <selection activeCell="R22" sqref="R22"/>
    </sheetView>
  </sheetViews>
  <sheetFormatPr defaultRowHeight="14.25" x14ac:dyDescent="0.4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07CE-6A91-441B-86C1-28D00C634E79}">
  <dimension ref="A1:H50"/>
  <sheetViews>
    <sheetView workbookViewId="0"/>
  </sheetViews>
  <sheetFormatPr defaultColWidth="9" defaultRowHeight="18" customHeight="1" x14ac:dyDescent="0.45"/>
  <cols>
    <col min="1" max="1" width="56.86328125" style="2" customWidth="1"/>
    <col min="2" max="3" width="12.1328125" style="2" customWidth="1"/>
    <col min="4" max="4" width="12.59765625" style="2" customWidth="1"/>
    <col min="5" max="5" width="19.59765625" style="2" customWidth="1"/>
    <col min="6" max="6" width="27.59765625" style="2" customWidth="1"/>
    <col min="7" max="8" width="50.73046875" style="2" customWidth="1"/>
    <col min="9" max="16384" width="9" style="2"/>
  </cols>
  <sheetData>
    <row r="1" spans="1:8" s="32" customFormat="1" ht="47.25" customHeight="1" x14ac:dyDescent="0.45">
      <c r="A1" s="30" t="s">
        <v>24</v>
      </c>
      <c r="B1" s="31" t="s">
        <v>8</v>
      </c>
      <c r="C1" s="31" t="s">
        <v>9</v>
      </c>
      <c r="D1" s="31" t="s">
        <v>10</v>
      </c>
      <c r="E1" s="31" t="s">
        <v>48</v>
      </c>
      <c r="F1" s="31" t="s">
        <v>49</v>
      </c>
      <c r="G1" s="42" t="s">
        <v>50</v>
      </c>
      <c r="H1" s="71" t="s">
        <v>51</v>
      </c>
    </row>
    <row r="2" spans="1:8" s="32" customFormat="1" ht="39.4" customHeight="1" x14ac:dyDescent="0.45">
      <c r="A2" s="33" t="s">
        <v>52</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45">
      <c r="A3" s="34" t="s">
        <v>114</v>
      </c>
      <c r="B3" s="3"/>
      <c r="C3" s="3"/>
      <c r="D3" s="4"/>
      <c r="E3" s="35"/>
      <c r="F3" s="36"/>
      <c r="G3" s="44"/>
      <c r="H3" s="35"/>
    </row>
    <row r="4" spans="1:8" ht="39.4" customHeight="1" x14ac:dyDescent="0.45">
      <c r="A4" s="34" t="s">
        <v>115</v>
      </c>
      <c r="B4" s="3"/>
      <c r="C4" s="3"/>
      <c r="D4" s="4"/>
      <c r="E4" s="35"/>
      <c r="F4" s="36"/>
      <c r="G4" s="44"/>
      <c r="H4" s="69"/>
    </row>
    <row r="5" spans="1:8" ht="39.4" customHeight="1" x14ac:dyDescent="0.45">
      <c r="A5" s="34" t="s">
        <v>116</v>
      </c>
      <c r="B5" s="3"/>
      <c r="C5" s="3"/>
      <c r="D5" s="4"/>
      <c r="E5" s="35"/>
      <c r="F5" s="36"/>
      <c r="G5" s="44"/>
      <c r="H5" s="35"/>
    </row>
    <row r="6" spans="1:8" ht="39.4" customHeight="1" x14ac:dyDescent="0.45">
      <c r="A6" s="34" t="s">
        <v>117</v>
      </c>
      <c r="B6" s="3"/>
      <c r="C6" s="3"/>
      <c r="D6" s="4"/>
      <c r="E6" s="35"/>
      <c r="F6" s="36"/>
      <c r="G6" s="44"/>
      <c r="H6" s="69"/>
    </row>
    <row r="7" spans="1:8" ht="39.4" customHeight="1" x14ac:dyDescent="0.45">
      <c r="A7" s="34" t="s">
        <v>118</v>
      </c>
      <c r="B7" s="3"/>
      <c r="C7" s="3"/>
      <c r="D7" s="4"/>
      <c r="E7" s="35"/>
      <c r="F7" s="36"/>
      <c r="G7" s="44"/>
      <c r="H7" s="35"/>
    </row>
    <row r="8" spans="1:8" ht="39.4" customHeight="1" x14ac:dyDescent="0.45">
      <c r="A8" s="34" t="s">
        <v>119</v>
      </c>
      <c r="B8" s="3"/>
      <c r="C8" s="3"/>
      <c r="D8" s="4"/>
      <c r="E8" s="35"/>
      <c r="F8" s="36"/>
      <c r="G8" s="44"/>
      <c r="H8" s="69"/>
    </row>
    <row r="9" spans="1:8" ht="39.4" customHeight="1" x14ac:dyDescent="0.45">
      <c r="A9" s="34" t="s">
        <v>120</v>
      </c>
      <c r="B9" s="3"/>
      <c r="C9" s="3"/>
      <c r="D9" s="4"/>
      <c r="E9" s="35"/>
      <c r="F9" s="36"/>
      <c r="G9" s="44"/>
      <c r="H9" s="35"/>
    </row>
    <row r="10" spans="1:8" ht="39.4" customHeight="1" x14ac:dyDescent="0.45">
      <c r="A10" s="34" t="s">
        <v>121</v>
      </c>
      <c r="B10" s="3"/>
      <c r="C10" s="3"/>
      <c r="D10" s="4"/>
      <c r="E10" s="35"/>
      <c r="F10" s="36"/>
      <c r="G10" s="44"/>
      <c r="H10" s="69"/>
    </row>
    <row r="11" spans="1:8" ht="39.4" customHeight="1" x14ac:dyDescent="0.45">
      <c r="A11" s="34" t="s">
        <v>122</v>
      </c>
      <c r="B11" s="3"/>
      <c r="C11" s="3"/>
      <c r="D11" s="4"/>
      <c r="E11" s="35"/>
      <c r="F11" s="36"/>
      <c r="G11" s="44"/>
      <c r="H11" s="40"/>
    </row>
    <row r="12" spans="1:8" ht="39.4" customHeight="1" x14ac:dyDescent="0.45">
      <c r="A12" s="37" t="s">
        <v>123</v>
      </c>
      <c r="B12" s="38"/>
      <c r="C12" s="38"/>
      <c r="D12" s="39"/>
      <c r="E12" s="40"/>
      <c r="F12" s="41"/>
      <c r="G12" s="45"/>
      <c r="H12" s="69"/>
    </row>
    <row r="13" spans="1:8" ht="39" customHeight="1" x14ac:dyDescent="0.45"/>
    <row r="14" spans="1:8" ht="39" customHeight="1" x14ac:dyDescent="0.45"/>
    <row r="15" spans="1:8" ht="39" customHeight="1" x14ac:dyDescent="0.45"/>
    <row r="16" spans="1:8" ht="39" customHeight="1" x14ac:dyDescent="0.45"/>
    <row r="17" ht="39" customHeight="1" x14ac:dyDescent="0.45"/>
    <row r="18" ht="39" customHeight="1" x14ac:dyDescent="0.45"/>
    <row r="19" ht="39" customHeight="1" x14ac:dyDescent="0.45"/>
    <row r="20" ht="39" customHeight="1" x14ac:dyDescent="0.45"/>
    <row r="21" ht="39" customHeight="1" x14ac:dyDescent="0.45"/>
    <row r="22" ht="39" customHeight="1" x14ac:dyDescent="0.45"/>
    <row r="23" ht="39" customHeight="1" x14ac:dyDescent="0.45"/>
    <row r="24" ht="39" customHeight="1" x14ac:dyDescent="0.45"/>
    <row r="25" ht="39" customHeight="1" x14ac:dyDescent="0.45"/>
    <row r="26" ht="39" customHeight="1" x14ac:dyDescent="0.45"/>
    <row r="27" ht="39" customHeight="1" x14ac:dyDescent="0.45"/>
    <row r="28" ht="39" customHeight="1" x14ac:dyDescent="0.45"/>
    <row r="29" ht="39" customHeight="1" x14ac:dyDescent="0.45"/>
    <row r="30" ht="39" customHeight="1" x14ac:dyDescent="0.45"/>
    <row r="31" ht="39" customHeight="1" x14ac:dyDescent="0.45"/>
    <row r="32" ht="39" customHeight="1" x14ac:dyDescent="0.45"/>
    <row r="33" ht="39" customHeight="1" x14ac:dyDescent="0.45"/>
    <row r="34" ht="39" customHeight="1" x14ac:dyDescent="0.45"/>
    <row r="35" ht="39" customHeight="1" x14ac:dyDescent="0.45"/>
    <row r="36" ht="39" customHeight="1" x14ac:dyDescent="0.45"/>
    <row r="37" ht="39" customHeight="1" x14ac:dyDescent="0.45"/>
    <row r="38" ht="39" customHeight="1" x14ac:dyDescent="0.45"/>
    <row r="39" ht="39" customHeight="1" x14ac:dyDescent="0.45"/>
    <row r="40" ht="39" customHeight="1" x14ac:dyDescent="0.45"/>
    <row r="41" ht="39" customHeight="1" x14ac:dyDescent="0.45"/>
    <row r="42" ht="39" customHeight="1" x14ac:dyDescent="0.45"/>
    <row r="43" ht="39" customHeight="1" x14ac:dyDescent="0.45"/>
    <row r="44" ht="39" customHeight="1" x14ac:dyDescent="0.45"/>
    <row r="45" ht="39" customHeight="1" x14ac:dyDescent="0.45"/>
    <row r="46" ht="39" customHeight="1" x14ac:dyDescent="0.45"/>
    <row r="47" ht="39" customHeight="1" x14ac:dyDescent="0.45"/>
    <row r="48" ht="39" customHeight="1" x14ac:dyDescent="0.45"/>
    <row r="49" ht="39" customHeight="1" x14ac:dyDescent="0.45"/>
    <row r="50" ht="39" customHeight="1" x14ac:dyDescent="0.45"/>
  </sheetData>
  <conditionalFormatting sqref="B2:B12">
    <cfRule type="cellIs" dxfId="153" priority="7" operator="equal">
      <formula>"Low"</formula>
    </cfRule>
    <cfRule type="cellIs" dxfId="152" priority="8" operator="equal">
      <formula>"Medium"</formula>
    </cfRule>
    <cfRule type="cellIs" dxfId="151" priority="9" operator="equal">
      <formula>"High"</formula>
    </cfRule>
  </conditionalFormatting>
  <conditionalFormatting sqref="C2:C12">
    <cfRule type="cellIs" dxfId="150" priority="4" operator="equal">
      <formula>"Low"</formula>
    </cfRule>
    <cfRule type="cellIs" dxfId="149" priority="5" operator="equal">
      <formula>"Medium"</formula>
    </cfRule>
    <cfRule type="cellIs" dxfId="148"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BD59649-81AC-44C4-9063-779B4517DE06}">
            <xm:f>Lists!$C$4</xm:f>
            <x14:dxf>
              <font>
                <color auto="1"/>
              </font>
              <fill>
                <patternFill>
                  <bgColor rgb="FFFF3300"/>
                </patternFill>
              </fill>
            </x14:dxf>
          </x14:cfRule>
          <x14:cfRule type="cellIs" priority="2" operator="equal" id="{C25C532B-CCEB-446A-890A-85B397FEACF5}">
            <xm:f>Lists!$C$3</xm:f>
            <x14:dxf>
              <font>
                <color auto="1"/>
              </font>
              <fill>
                <patternFill>
                  <bgColor rgb="FFFFC000"/>
                </patternFill>
              </fill>
            </x14:dxf>
          </x14:cfRule>
          <x14:cfRule type="cellIs" priority="3" operator="equal" id="{5061DFFF-71E4-466C-B30F-34724127F79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6E1DCA8-93D7-4380-8DA3-482471E51A3C}">
          <x14:formula1>
            <xm:f>Lists!$A$2:$A$4</xm:f>
          </x14:formula1>
          <xm:sqref>B2:B50</xm:sqref>
        </x14:dataValidation>
        <x14:dataValidation type="list" allowBlank="1" showInputMessage="1" showErrorMessage="1" xr:uid="{0FB7D1A6-ACF8-47DC-B3F1-AA1CABD94715}">
          <x14:formula1>
            <xm:f>Lists!$B$2:$B$4</xm:f>
          </x14:formula1>
          <xm:sqref>C2:C50</xm:sqref>
        </x14:dataValidation>
        <x14:dataValidation type="list" allowBlank="1" showInputMessage="1" showErrorMessage="1" xr:uid="{E3CD58DF-A327-45E4-B80A-4703D01463C0}">
          <x14:formula1>
            <xm:f>Lists!$C$2:$C$4</xm:f>
          </x14:formula1>
          <xm:sqref>D3:D50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F5-D065-427E-ACFF-8BC24BDBB9F2}">
  <dimension ref="A1:H12"/>
  <sheetViews>
    <sheetView workbookViewId="0">
      <selection activeCell="D10" sqref="D10"/>
    </sheetView>
  </sheetViews>
  <sheetFormatPr defaultColWidth="9" defaultRowHeight="39.4" customHeight="1" x14ac:dyDescent="0.45"/>
  <cols>
    <col min="1" max="1" width="56.86328125" style="2" customWidth="1"/>
    <col min="2" max="3" width="12.1328125" style="2" customWidth="1"/>
    <col min="4" max="4" width="12.59765625" style="2" customWidth="1"/>
    <col min="5" max="5" width="19.59765625" style="2" customWidth="1"/>
    <col min="6" max="6" width="27.59765625" style="2" customWidth="1"/>
    <col min="7" max="8" width="50.73046875" style="2" customWidth="1"/>
    <col min="9" max="16384" width="9" style="2"/>
  </cols>
  <sheetData>
    <row r="1" spans="1:8" s="32" customFormat="1" ht="69" customHeight="1" x14ac:dyDescent="0.45">
      <c r="A1" s="30" t="s">
        <v>25</v>
      </c>
      <c r="B1" s="31" t="s">
        <v>8</v>
      </c>
      <c r="C1" s="31" t="s">
        <v>9</v>
      </c>
      <c r="D1" s="31" t="s">
        <v>10</v>
      </c>
      <c r="E1" s="31" t="s">
        <v>48</v>
      </c>
      <c r="F1" s="31" t="s">
        <v>49</v>
      </c>
      <c r="G1" s="42" t="s">
        <v>50</v>
      </c>
      <c r="H1" s="71" t="s">
        <v>51</v>
      </c>
    </row>
    <row r="2" spans="1:8" s="32" customFormat="1" ht="39.4" customHeight="1" x14ac:dyDescent="0.45">
      <c r="A2" s="33" t="s">
        <v>52</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45">
      <c r="A3" s="34" t="s">
        <v>124</v>
      </c>
      <c r="B3" s="3"/>
      <c r="C3" s="3"/>
      <c r="D3" s="4"/>
      <c r="E3" s="35"/>
      <c r="F3" s="36"/>
      <c r="G3" s="44"/>
      <c r="H3" s="35"/>
    </row>
    <row r="4" spans="1:8" ht="39.4" customHeight="1" x14ac:dyDescent="0.45">
      <c r="A4" s="34" t="s">
        <v>125</v>
      </c>
      <c r="B4" s="3"/>
      <c r="C4" s="3"/>
      <c r="D4" s="4"/>
      <c r="E4" s="35"/>
      <c r="F4" s="36"/>
      <c r="G4" s="44"/>
      <c r="H4" s="69"/>
    </row>
    <row r="5" spans="1:8" ht="39.4" customHeight="1" x14ac:dyDescent="0.45">
      <c r="A5" s="34" t="s">
        <v>126</v>
      </c>
      <c r="B5" s="3"/>
      <c r="C5" s="3"/>
      <c r="D5" s="4"/>
      <c r="E5" s="35"/>
      <c r="F5" s="36"/>
      <c r="G5" s="44"/>
      <c r="H5" s="35"/>
    </row>
    <row r="6" spans="1:8" ht="39.4" customHeight="1" x14ac:dyDescent="0.45">
      <c r="A6" s="34" t="s">
        <v>127</v>
      </c>
      <c r="B6" s="3"/>
      <c r="C6" s="3"/>
      <c r="D6" s="4"/>
      <c r="E6" s="35"/>
      <c r="F6" s="36"/>
      <c r="G6" s="44"/>
      <c r="H6" s="69"/>
    </row>
    <row r="7" spans="1:8" ht="39.4" customHeight="1" x14ac:dyDescent="0.45">
      <c r="A7" s="34" t="s">
        <v>128</v>
      </c>
      <c r="B7" s="3"/>
      <c r="C7" s="3"/>
      <c r="D7" s="4"/>
      <c r="E7" s="35"/>
      <c r="F7" s="36"/>
      <c r="G7" s="44"/>
      <c r="H7" s="35"/>
    </row>
    <row r="8" spans="1:8" ht="39.4" customHeight="1" x14ac:dyDescent="0.45">
      <c r="A8" s="34" t="s">
        <v>129</v>
      </c>
      <c r="B8" s="3"/>
      <c r="C8" s="3"/>
      <c r="D8" s="4"/>
      <c r="E8" s="35"/>
      <c r="F8" s="36"/>
      <c r="G8" s="44"/>
      <c r="H8" s="69"/>
    </row>
    <row r="9" spans="1:8" ht="39.4" customHeight="1" x14ac:dyDescent="0.45">
      <c r="A9" s="34" t="s">
        <v>130</v>
      </c>
      <c r="B9" s="3"/>
      <c r="C9" s="3"/>
      <c r="D9" s="4"/>
      <c r="E9" s="35"/>
      <c r="F9" s="36"/>
      <c r="G9" s="44"/>
      <c r="H9" s="35"/>
    </row>
    <row r="10" spans="1:8" ht="39.4" customHeight="1" x14ac:dyDescent="0.45">
      <c r="A10" s="34" t="s">
        <v>131</v>
      </c>
      <c r="B10" s="3"/>
      <c r="C10" s="3"/>
      <c r="D10" s="4"/>
      <c r="E10" s="35"/>
      <c r="F10" s="36"/>
      <c r="G10" s="44"/>
      <c r="H10" s="69"/>
    </row>
    <row r="11" spans="1:8" ht="39.4" customHeight="1" x14ac:dyDescent="0.45">
      <c r="A11" s="34" t="s">
        <v>132</v>
      </c>
      <c r="B11" s="3"/>
      <c r="C11" s="3"/>
      <c r="D11" s="4"/>
      <c r="E11" s="35"/>
      <c r="F11" s="36"/>
      <c r="G11" s="44"/>
      <c r="H11" s="40"/>
    </row>
    <row r="12" spans="1:8" ht="39.4" customHeight="1" x14ac:dyDescent="0.45">
      <c r="A12" s="37" t="s">
        <v>133</v>
      </c>
      <c r="B12" s="38"/>
      <c r="C12" s="38"/>
      <c r="D12" s="39"/>
      <c r="E12" s="40"/>
      <c r="F12" s="41"/>
      <c r="G12" s="45"/>
      <c r="H12" s="69"/>
    </row>
  </sheetData>
  <conditionalFormatting sqref="B2:B12">
    <cfRule type="cellIs" dxfId="131" priority="7" operator="equal">
      <formula>"Low"</formula>
    </cfRule>
    <cfRule type="cellIs" dxfId="130" priority="8" operator="equal">
      <formula>"Medium"</formula>
    </cfRule>
    <cfRule type="cellIs" dxfId="129" priority="9" operator="equal">
      <formula>"High"</formula>
    </cfRule>
  </conditionalFormatting>
  <conditionalFormatting sqref="C2:C12">
    <cfRule type="cellIs" dxfId="128" priority="4" operator="equal">
      <formula>"Low"</formula>
    </cfRule>
    <cfRule type="cellIs" dxfId="127" priority="5" operator="equal">
      <formula>"Medium"</formula>
    </cfRule>
    <cfRule type="cellIs" dxfId="126"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49BE32-CCC3-4925-AFF8-F0EF250A4C7B}">
            <xm:f>Lists!$C$4</xm:f>
            <x14:dxf>
              <font>
                <color auto="1"/>
              </font>
              <fill>
                <patternFill>
                  <bgColor rgb="FFFF3300"/>
                </patternFill>
              </fill>
            </x14:dxf>
          </x14:cfRule>
          <x14:cfRule type="cellIs" priority="2" operator="equal" id="{6E384231-54BA-4B57-9A23-7CA98FE2CD0F}">
            <xm:f>Lists!$C$3</xm:f>
            <x14:dxf>
              <font>
                <color auto="1"/>
              </font>
              <fill>
                <patternFill>
                  <bgColor rgb="FFFFC000"/>
                </patternFill>
              </fill>
            </x14:dxf>
          </x14:cfRule>
          <x14:cfRule type="cellIs" priority="3" operator="equal" id="{9CAA0CF1-A895-4DD2-9279-761628B809A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03F337-C2FB-40AB-82F3-28E8D08DB953}">
          <x14:formula1>
            <xm:f>Lists!$C$2:$C$4</xm:f>
          </x14:formula1>
          <xm:sqref>D3:D12 D13:D50</xm:sqref>
        </x14:dataValidation>
        <x14:dataValidation type="list" allowBlank="1" showInputMessage="1" showErrorMessage="1" xr:uid="{7CF32DC5-9E94-4433-9458-BEF850214BD0}">
          <x14:formula1>
            <xm:f>Lists!$B$2:$B$4</xm:f>
          </x14:formula1>
          <xm:sqref>C2:C12 C13:C50</xm:sqref>
        </x14:dataValidation>
        <x14:dataValidation type="list" allowBlank="1" showInputMessage="1" showErrorMessage="1" xr:uid="{CB587238-3A58-4743-8D8F-186BCF390787}">
          <x14:formula1>
            <xm:f>Lists!$A$2:$A$4</xm:f>
          </x14:formula1>
          <xm:sqref>B2:B12 B13:B50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2EE7-0C64-4D5C-A5C5-02A53B128BDE}">
  <dimension ref="A1:H12"/>
  <sheetViews>
    <sheetView workbookViewId="0">
      <selection activeCell="A4" sqref="A4"/>
    </sheetView>
  </sheetViews>
  <sheetFormatPr defaultColWidth="9" defaultRowHeight="39.4" customHeight="1" x14ac:dyDescent="0.45"/>
  <cols>
    <col min="1" max="1" width="56.86328125" style="2" customWidth="1"/>
    <col min="2" max="3" width="12.1328125" style="2" customWidth="1"/>
    <col min="4" max="4" width="12.59765625" style="2" customWidth="1"/>
    <col min="5" max="5" width="19.59765625" style="2" customWidth="1"/>
    <col min="6" max="6" width="27.59765625" style="2" customWidth="1"/>
    <col min="7" max="8" width="50.73046875" style="2" customWidth="1"/>
    <col min="9" max="16384" width="9" style="2"/>
  </cols>
  <sheetData>
    <row r="1" spans="1:8" s="32" customFormat="1" ht="58.5" customHeight="1" x14ac:dyDescent="0.45">
      <c r="A1" s="30" t="s">
        <v>26</v>
      </c>
      <c r="B1" s="31" t="s">
        <v>8</v>
      </c>
      <c r="C1" s="31" t="s">
        <v>9</v>
      </c>
      <c r="D1" s="31" t="s">
        <v>10</v>
      </c>
      <c r="E1" s="31" t="s">
        <v>48</v>
      </c>
      <c r="F1" s="31" t="s">
        <v>49</v>
      </c>
      <c r="G1" s="42" t="s">
        <v>50</v>
      </c>
      <c r="H1" s="71" t="s">
        <v>51</v>
      </c>
    </row>
    <row r="2" spans="1:8" s="32" customFormat="1" ht="39.4" customHeight="1" x14ac:dyDescent="0.45">
      <c r="A2" s="33" t="s">
        <v>52</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45">
      <c r="A3" s="34" t="s">
        <v>134</v>
      </c>
      <c r="B3" s="3"/>
      <c r="C3" s="3"/>
      <c r="D3" s="4"/>
      <c r="E3" s="35"/>
      <c r="F3" s="36"/>
      <c r="G3" s="44"/>
      <c r="H3" s="35"/>
    </row>
    <row r="4" spans="1:8" ht="39.4" customHeight="1" x14ac:dyDescent="0.45">
      <c r="A4" s="34" t="s">
        <v>135</v>
      </c>
      <c r="B4" s="3"/>
      <c r="C4" s="3"/>
      <c r="D4" s="4"/>
      <c r="E4" s="35"/>
      <c r="F4" s="36"/>
      <c r="G4" s="44"/>
      <c r="H4" s="69"/>
    </row>
    <row r="5" spans="1:8" ht="39.4" customHeight="1" x14ac:dyDescent="0.45">
      <c r="A5" s="34" t="s">
        <v>136</v>
      </c>
      <c r="B5" s="3"/>
      <c r="C5" s="3"/>
      <c r="D5" s="4"/>
      <c r="E5" s="35"/>
      <c r="F5" s="36"/>
      <c r="G5" s="44"/>
      <c r="H5" s="35"/>
    </row>
    <row r="6" spans="1:8" ht="39.4" customHeight="1" x14ac:dyDescent="0.45">
      <c r="A6" s="34" t="s">
        <v>137</v>
      </c>
      <c r="B6" s="3"/>
      <c r="C6" s="3"/>
      <c r="D6" s="4"/>
      <c r="E6" s="35"/>
      <c r="F6" s="36"/>
      <c r="G6" s="44"/>
      <c r="H6" s="69"/>
    </row>
    <row r="7" spans="1:8" ht="39.4" customHeight="1" x14ac:dyDescent="0.45">
      <c r="A7" s="34" t="s">
        <v>138</v>
      </c>
      <c r="B7" s="3"/>
      <c r="C7" s="3"/>
      <c r="D7" s="4"/>
      <c r="E7" s="35"/>
      <c r="F7" s="36"/>
      <c r="G7" s="44"/>
      <c r="H7" s="35"/>
    </row>
    <row r="8" spans="1:8" ht="39.4" customHeight="1" x14ac:dyDescent="0.45">
      <c r="A8" s="34" t="s">
        <v>139</v>
      </c>
      <c r="B8" s="3"/>
      <c r="C8" s="3"/>
      <c r="D8" s="4"/>
      <c r="E8" s="35"/>
      <c r="F8" s="36"/>
      <c r="G8" s="44"/>
      <c r="H8" s="69"/>
    </row>
    <row r="9" spans="1:8" ht="39.4" customHeight="1" x14ac:dyDescent="0.45">
      <c r="A9" s="34" t="s">
        <v>140</v>
      </c>
      <c r="B9" s="3"/>
      <c r="C9" s="3"/>
      <c r="D9" s="4"/>
      <c r="E9" s="35"/>
      <c r="F9" s="36"/>
      <c r="G9" s="44"/>
      <c r="H9" s="35"/>
    </row>
    <row r="10" spans="1:8" ht="39.4" customHeight="1" x14ac:dyDescent="0.45">
      <c r="A10" s="34" t="s">
        <v>141</v>
      </c>
      <c r="B10" s="3"/>
      <c r="C10" s="3"/>
      <c r="D10" s="4"/>
      <c r="E10" s="35"/>
      <c r="F10" s="36"/>
      <c r="G10" s="44"/>
      <c r="H10" s="69"/>
    </row>
    <row r="11" spans="1:8" ht="39.4" customHeight="1" x14ac:dyDescent="0.45">
      <c r="A11" s="34" t="s">
        <v>142</v>
      </c>
      <c r="B11" s="3"/>
      <c r="C11" s="3"/>
      <c r="D11" s="4"/>
      <c r="E11" s="35"/>
      <c r="F11" s="36"/>
      <c r="G11" s="44"/>
      <c r="H11" s="40"/>
    </row>
    <row r="12" spans="1:8" ht="39.4" customHeight="1" x14ac:dyDescent="0.45">
      <c r="A12" s="37" t="s">
        <v>143</v>
      </c>
      <c r="B12" s="38"/>
      <c r="C12" s="38"/>
      <c r="D12" s="39"/>
      <c r="E12" s="40"/>
      <c r="F12" s="41"/>
      <c r="G12" s="45"/>
      <c r="H12" s="69"/>
    </row>
  </sheetData>
  <conditionalFormatting sqref="B2:B12">
    <cfRule type="cellIs" dxfId="109" priority="7" operator="equal">
      <formula>"Low"</formula>
    </cfRule>
    <cfRule type="cellIs" dxfId="108" priority="8" operator="equal">
      <formula>"Medium"</formula>
    </cfRule>
    <cfRule type="cellIs" dxfId="107" priority="9" operator="equal">
      <formula>"High"</formula>
    </cfRule>
  </conditionalFormatting>
  <conditionalFormatting sqref="C2:C12">
    <cfRule type="cellIs" dxfId="106" priority="4" operator="equal">
      <formula>"Low"</formula>
    </cfRule>
    <cfRule type="cellIs" dxfId="105" priority="5" operator="equal">
      <formula>"Medium"</formula>
    </cfRule>
    <cfRule type="cellIs" dxfId="104"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A7FA0C4-64CA-45B7-BAB3-774CE8965341}">
            <xm:f>Lists!$C$4</xm:f>
            <x14:dxf>
              <font>
                <color auto="1"/>
              </font>
              <fill>
                <patternFill>
                  <bgColor rgb="FFFF3300"/>
                </patternFill>
              </fill>
            </x14:dxf>
          </x14:cfRule>
          <x14:cfRule type="cellIs" priority="2" operator="equal" id="{25A7B140-78DE-452A-94CA-6681D887A3DD}">
            <xm:f>Lists!$C$3</xm:f>
            <x14:dxf>
              <font>
                <color auto="1"/>
              </font>
              <fill>
                <patternFill>
                  <bgColor rgb="FFFFC000"/>
                </patternFill>
              </fill>
            </x14:dxf>
          </x14:cfRule>
          <x14:cfRule type="cellIs" priority="3" operator="equal" id="{0C6DF5E8-3F7F-46F7-908F-24DB215713B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97EA50B-BE5F-4CAD-B728-545B5F0D0330}">
          <x14:formula1>
            <xm:f>Lists!$A$2:$A$4</xm:f>
          </x14:formula1>
          <xm:sqref>B2:B50</xm:sqref>
        </x14:dataValidation>
        <x14:dataValidation type="list" allowBlank="1" showInputMessage="1" showErrorMessage="1" xr:uid="{3AB7AB86-8C3A-43DF-85EB-FB238D980055}">
          <x14:formula1>
            <xm:f>Lists!$B$2:$B$4</xm:f>
          </x14:formula1>
          <xm:sqref>C2:C50</xm:sqref>
        </x14:dataValidation>
        <x14:dataValidation type="list" allowBlank="1" showInputMessage="1" showErrorMessage="1" xr:uid="{D93314F9-D40F-4196-BB0E-8E23F925414B}">
          <x14:formula1>
            <xm:f>Lists!$C$2:$C$4</xm:f>
          </x14:formula1>
          <xm:sqref>D3:D50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DEEE-4330-4B53-ADC8-CCD37314BEAF}">
  <dimension ref="A1:H12"/>
  <sheetViews>
    <sheetView workbookViewId="0">
      <selection activeCell="A3" sqref="A3"/>
    </sheetView>
  </sheetViews>
  <sheetFormatPr defaultColWidth="9" defaultRowHeight="39.4" customHeight="1" x14ac:dyDescent="0.45"/>
  <cols>
    <col min="1" max="1" width="56.86328125" style="2" customWidth="1"/>
    <col min="2" max="3" width="12.1328125" style="2" customWidth="1"/>
    <col min="4" max="4" width="12.59765625" style="2" customWidth="1"/>
    <col min="5" max="5" width="19.59765625" style="2" customWidth="1"/>
    <col min="6" max="6" width="27.59765625" style="2" customWidth="1"/>
    <col min="7" max="8" width="50.73046875" style="2" customWidth="1"/>
    <col min="9" max="16384" width="9" style="2"/>
  </cols>
  <sheetData>
    <row r="1" spans="1:8" s="32" customFormat="1" ht="61.5" customHeight="1" x14ac:dyDescent="0.45">
      <c r="A1" s="30" t="s">
        <v>144</v>
      </c>
      <c r="B1" s="31" t="s">
        <v>8</v>
      </c>
      <c r="C1" s="31" t="s">
        <v>9</v>
      </c>
      <c r="D1" s="31" t="s">
        <v>10</v>
      </c>
      <c r="E1" s="31" t="s">
        <v>48</v>
      </c>
      <c r="F1" s="31" t="s">
        <v>49</v>
      </c>
      <c r="G1" s="42" t="s">
        <v>50</v>
      </c>
      <c r="H1" s="71" t="s">
        <v>51</v>
      </c>
    </row>
    <row r="2" spans="1:8" s="32" customFormat="1" ht="39.4" customHeight="1" x14ac:dyDescent="0.45">
      <c r="A2" s="33" t="s">
        <v>52</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45">
      <c r="A3" s="34" t="s">
        <v>145</v>
      </c>
      <c r="B3" s="3"/>
      <c r="C3" s="3"/>
      <c r="D3" s="4"/>
      <c r="E3" s="35"/>
      <c r="F3" s="36"/>
      <c r="G3" s="44"/>
      <c r="H3" s="35"/>
    </row>
    <row r="4" spans="1:8" ht="39.4" customHeight="1" x14ac:dyDescent="0.45">
      <c r="A4" s="34" t="s">
        <v>146</v>
      </c>
      <c r="B4" s="3"/>
      <c r="C4" s="3"/>
      <c r="D4" s="4"/>
      <c r="E4" s="35"/>
      <c r="F4" s="36"/>
      <c r="G4" s="44"/>
      <c r="H4" s="69"/>
    </row>
    <row r="5" spans="1:8" ht="39.4" customHeight="1" x14ac:dyDescent="0.45">
      <c r="A5" s="34" t="s">
        <v>147</v>
      </c>
      <c r="B5" s="3"/>
      <c r="C5" s="3"/>
      <c r="D5" s="4"/>
      <c r="E5" s="35"/>
      <c r="F5" s="36"/>
      <c r="G5" s="44"/>
      <c r="H5" s="35"/>
    </row>
    <row r="6" spans="1:8" ht="39.4" customHeight="1" x14ac:dyDescent="0.45">
      <c r="A6" s="34" t="s">
        <v>148</v>
      </c>
      <c r="B6" s="3"/>
      <c r="C6" s="3"/>
      <c r="D6" s="4"/>
      <c r="E6" s="35"/>
      <c r="F6" s="36"/>
      <c r="G6" s="44"/>
      <c r="H6" s="69"/>
    </row>
    <row r="7" spans="1:8" ht="39.4" customHeight="1" x14ac:dyDescent="0.45">
      <c r="A7" s="34" t="s">
        <v>149</v>
      </c>
      <c r="B7" s="3"/>
      <c r="C7" s="3"/>
      <c r="D7" s="4"/>
      <c r="E7" s="35"/>
      <c r="F7" s="36"/>
      <c r="G7" s="44"/>
      <c r="H7" s="35"/>
    </row>
    <row r="8" spans="1:8" ht="39.4" customHeight="1" x14ac:dyDescent="0.45">
      <c r="A8" s="34" t="s">
        <v>150</v>
      </c>
      <c r="B8" s="3"/>
      <c r="C8" s="3"/>
      <c r="D8" s="4"/>
      <c r="E8" s="35"/>
      <c r="F8" s="36"/>
      <c r="G8" s="44"/>
      <c r="H8" s="69"/>
    </row>
    <row r="9" spans="1:8" ht="39.4" customHeight="1" x14ac:dyDescent="0.45">
      <c r="A9" s="34" t="s">
        <v>151</v>
      </c>
      <c r="B9" s="3"/>
      <c r="C9" s="3"/>
      <c r="D9" s="4"/>
      <c r="E9" s="35"/>
      <c r="F9" s="36"/>
      <c r="G9" s="44"/>
      <c r="H9" s="35"/>
    </row>
    <row r="10" spans="1:8" ht="39.4" customHeight="1" x14ac:dyDescent="0.45">
      <c r="A10" s="34" t="s">
        <v>152</v>
      </c>
      <c r="B10" s="3"/>
      <c r="C10" s="3"/>
      <c r="D10" s="4"/>
      <c r="E10" s="35"/>
      <c r="F10" s="36"/>
      <c r="G10" s="44"/>
      <c r="H10" s="69"/>
    </row>
    <row r="11" spans="1:8" ht="39.4" customHeight="1" x14ac:dyDescent="0.45">
      <c r="A11" s="34" t="s">
        <v>153</v>
      </c>
      <c r="B11" s="3"/>
      <c r="C11" s="3"/>
      <c r="D11" s="4"/>
      <c r="E11" s="35"/>
      <c r="F11" s="36"/>
      <c r="G11" s="44"/>
      <c r="H11" s="40"/>
    </row>
    <row r="12" spans="1:8" ht="39.4" customHeight="1" x14ac:dyDescent="0.45">
      <c r="A12" s="37" t="s">
        <v>154</v>
      </c>
      <c r="B12" s="38"/>
      <c r="C12" s="38"/>
      <c r="D12" s="39"/>
      <c r="E12" s="40"/>
      <c r="F12" s="41"/>
      <c r="G12" s="45"/>
      <c r="H12" s="69"/>
    </row>
  </sheetData>
  <conditionalFormatting sqref="B2:B12">
    <cfRule type="cellIs" dxfId="87" priority="7" operator="equal">
      <formula>"Low"</formula>
    </cfRule>
    <cfRule type="cellIs" dxfId="86" priority="8" operator="equal">
      <formula>"Medium"</formula>
    </cfRule>
    <cfRule type="cellIs" dxfId="85" priority="9" operator="equal">
      <formula>"High"</formula>
    </cfRule>
  </conditionalFormatting>
  <conditionalFormatting sqref="C2:C12">
    <cfRule type="cellIs" dxfId="84" priority="4" operator="equal">
      <formula>"Low"</formula>
    </cfRule>
    <cfRule type="cellIs" dxfId="83" priority="5" operator="equal">
      <formula>"Medium"</formula>
    </cfRule>
    <cfRule type="cellIs" dxfId="82"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94E6AFE-B4BD-433F-AC69-935985340862}">
            <xm:f>Lists!$C$4</xm:f>
            <x14:dxf>
              <font>
                <color auto="1"/>
              </font>
              <fill>
                <patternFill>
                  <bgColor rgb="FFFF3300"/>
                </patternFill>
              </fill>
            </x14:dxf>
          </x14:cfRule>
          <x14:cfRule type="cellIs" priority="2" operator="equal" id="{E0192269-9F8A-4273-8194-C17F64E93B1D}">
            <xm:f>Lists!$C$3</xm:f>
            <x14:dxf>
              <font>
                <color auto="1"/>
              </font>
              <fill>
                <patternFill>
                  <bgColor rgb="FFFFC000"/>
                </patternFill>
              </fill>
            </x14:dxf>
          </x14:cfRule>
          <x14:cfRule type="cellIs" priority="3" operator="equal" id="{CF570B1E-FAF9-49EA-99C9-336EE3A339FD}">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C2DB249-203E-4EA6-9A77-635D8D9B2521}">
          <x14:formula1>
            <xm:f>Lists!$C$2:$C$4</xm:f>
          </x14:formula1>
          <xm:sqref>D3:D50</xm:sqref>
        </x14:dataValidation>
        <x14:dataValidation type="list" allowBlank="1" showInputMessage="1" showErrorMessage="1" xr:uid="{777F2A66-EABB-4000-B116-2580357191C0}">
          <x14:formula1>
            <xm:f>Lists!$B$2:$B$4</xm:f>
          </x14:formula1>
          <xm:sqref>C2:C50</xm:sqref>
        </x14:dataValidation>
        <x14:dataValidation type="list" allowBlank="1" showInputMessage="1" showErrorMessage="1" xr:uid="{6CED29C6-D1CB-497A-A6A8-0500C656A80D}">
          <x14:formula1>
            <xm:f>Lists!$A$2:$A$4</xm:f>
          </x14:formula1>
          <xm:sqref>B2:B50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AAD5-3D7F-482B-AC77-662EF4D0E50D}">
  <dimension ref="A1:H12"/>
  <sheetViews>
    <sheetView workbookViewId="0">
      <selection activeCell="F11" sqref="F11"/>
    </sheetView>
  </sheetViews>
  <sheetFormatPr defaultColWidth="9" defaultRowHeight="39.4" customHeight="1" x14ac:dyDescent="0.45"/>
  <cols>
    <col min="1" max="1" width="56.86328125" style="2" customWidth="1"/>
    <col min="2" max="3" width="12.1328125" style="2" customWidth="1"/>
    <col min="4" max="4" width="12.59765625" style="2" customWidth="1"/>
    <col min="5" max="5" width="19.59765625" style="2" customWidth="1"/>
    <col min="6" max="6" width="27.59765625" style="2" customWidth="1"/>
    <col min="7" max="8" width="50.73046875" style="2" customWidth="1"/>
    <col min="9" max="16384" width="9" style="2"/>
  </cols>
  <sheetData>
    <row r="1" spans="1:8" s="32" customFormat="1" ht="109.15" customHeight="1" x14ac:dyDescent="0.45">
      <c r="A1" s="30" t="s">
        <v>47</v>
      </c>
      <c r="B1" s="31" t="s">
        <v>8</v>
      </c>
      <c r="C1" s="31" t="s">
        <v>9</v>
      </c>
      <c r="D1" s="31" t="s">
        <v>10</v>
      </c>
      <c r="E1" s="31" t="s">
        <v>48</v>
      </c>
      <c r="F1" s="31" t="s">
        <v>49</v>
      </c>
      <c r="G1" s="42" t="s">
        <v>50</v>
      </c>
      <c r="H1" s="71" t="s">
        <v>51</v>
      </c>
    </row>
    <row r="2" spans="1:8" s="32" customFormat="1" ht="39.4" customHeight="1" x14ac:dyDescent="0.45">
      <c r="A2" s="33" t="s">
        <v>52</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45">
      <c r="A3" s="34" t="s">
        <v>155</v>
      </c>
      <c r="B3" s="3"/>
      <c r="C3" s="3"/>
      <c r="D3" s="4"/>
      <c r="E3" s="35"/>
      <c r="F3" s="36"/>
      <c r="G3" s="44"/>
      <c r="H3" s="35"/>
    </row>
    <row r="4" spans="1:8" ht="39.4" customHeight="1" x14ac:dyDescent="0.45">
      <c r="A4" s="34" t="s">
        <v>156</v>
      </c>
      <c r="B4" s="3"/>
      <c r="C4" s="3"/>
      <c r="D4" s="4"/>
      <c r="E4" s="35"/>
      <c r="F4" s="36"/>
      <c r="G4" s="44"/>
      <c r="H4" s="69"/>
    </row>
    <row r="5" spans="1:8" ht="39.4" customHeight="1" x14ac:dyDescent="0.45">
      <c r="A5" s="34" t="s">
        <v>157</v>
      </c>
      <c r="B5" s="3"/>
      <c r="C5" s="3"/>
      <c r="D5" s="4"/>
      <c r="E5" s="35"/>
      <c r="F5" s="36"/>
      <c r="G5" s="44"/>
      <c r="H5" s="35"/>
    </row>
    <row r="6" spans="1:8" ht="39.4" customHeight="1" x14ac:dyDescent="0.45">
      <c r="A6" s="34" t="s">
        <v>158</v>
      </c>
      <c r="B6" s="3"/>
      <c r="C6" s="3"/>
      <c r="D6" s="4"/>
      <c r="E6" s="35"/>
      <c r="F6" s="36"/>
      <c r="G6" s="44"/>
      <c r="H6" s="69"/>
    </row>
    <row r="7" spans="1:8" ht="39.4" customHeight="1" x14ac:dyDescent="0.45">
      <c r="A7" s="34" t="s">
        <v>159</v>
      </c>
      <c r="B7" s="3"/>
      <c r="C7" s="3"/>
      <c r="D7" s="4"/>
      <c r="E7" s="35"/>
      <c r="F7" s="36"/>
      <c r="G7" s="44"/>
      <c r="H7" s="35"/>
    </row>
    <row r="8" spans="1:8" ht="39.4" customHeight="1" x14ac:dyDescent="0.45">
      <c r="A8" s="34" t="s">
        <v>160</v>
      </c>
      <c r="B8" s="3"/>
      <c r="C8" s="3"/>
      <c r="D8" s="4"/>
      <c r="E8" s="35"/>
      <c r="F8" s="36"/>
      <c r="G8" s="44"/>
      <c r="H8" s="69"/>
    </row>
    <row r="9" spans="1:8" ht="39.4" customHeight="1" x14ac:dyDescent="0.45">
      <c r="A9" s="34" t="s">
        <v>161</v>
      </c>
      <c r="B9" s="3"/>
      <c r="C9" s="3"/>
      <c r="D9" s="4"/>
      <c r="E9" s="35"/>
      <c r="F9" s="36"/>
      <c r="G9" s="44"/>
      <c r="H9" s="35"/>
    </row>
    <row r="10" spans="1:8" ht="39.4" customHeight="1" x14ac:dyDescent="0.45">
      <c r="A10" s="34" t="s">
        <v>162</v>
      </c>
      <c r="B10" s="3"/>
      <c r="C10" s="3"/>
      <c r="D10" s="4"/>
      <c r="E10" s="35"/>
      <c r="F10" s="36"/>
      <c r="G10" s="44"/>
      <c r="H10" s="69"/>
    </row>
    <row r="11" spans="1:8" ht="39.4" customHeight="1" x14ac:dyDescent="0.45">
      <c r="A11" s="34" t="s">
        <v>163</v>
      </c>
      <c r="B11" s="3"/>
      <c r="C11" s="3"/>
      <c r="D11" s="4"/>
      <c r="E11" s="35"/>
      <c r="F11" s="36"/>
      <c r="G11" s="44"/>
      <c r="H11" s="40"/>
    </row>
    <row r="12" spans="1:8" ht="39.4" customHeight="1" x14ac:dyDescent="0.45">
      <c r="A12" s="37" t="s">
        <v>164</v>
      </c>
      <c r="B12" s="38"/>
      <c r="C12" s="38"/>
      <c r="D12" s="39"/>
      <c r="E12" s="40"/>
      <c r="F12" s="41"/>
      <c r="G12" s="45"/>
      <c r="H12" s="69"/>
    </row>
  </sheetData>
  <conditionalFormatting sqref="B2:B12">
    <cfRule type="cellIs" dxfId="65" priority="7" operator="equal">
      <formula>"Low"</formula>
    </cfRule>
    <cfRule type="cellIs" dxfId="64" priority="8" operator="equal">
      <formula>"Medium"</formula>
    </cfRule>
    <cfRule type="cellIs" dxfId="63" priority="9" operator="equal">
      <formula>"High"</formula>
    </cfRule>
  </conditionalFormatting>
  <conditionalFormatting sqref="C2:C12">
    <cfRule type="cellIs" dxfId="62" priority="4" operator="equal">
      <formula>"Low"</formula>
    </cfRule>
    <cfRule type="cellIs" dxfId="61" priority="5" operator="equal">
      <formula>"Medium"</formula>
    </cfRule>
    <cfRule type="cellIs" dxfId="60" priority="6" operator="equal">
      <formula>"High"</formula>
    </cfRule>
  </conditionalFormatting>
  <pageMargins left="0.7" right="0.7" top="0.75" bottom="0.75" header="0.3" footer="0.3"/>
  <pageSetup paperSize="9" orientation="portrait" verticalDpi="0" r:id="rId1"/>
  <ignoredErrors>
    <ignoredError sqref="D3:D12" calculatedColum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E25586F9-CAA1-4445-880B-751B584E93CE}">
            <xm:f>Lists!$C$4</xm:f>
            <x14:dxf>
              <font>
                <color auto="1"/>
              </font>
              <fill>
                <patternFill>
                  <bgColor rgb="FFFF3300"/>
                </patternFill>
              </fill>
            </x14:dxf>
          </x14:cfRule>
          <x14:cfRule type="cellIs" priority="2" operator="equal" id="{C84EA5CD-591D-431E-B973-92792FA85B8B}">
            <xm:f>Lists!$C$3</xm:f>
            <x14:dxf>
              <font>
                <color auto="1"/>
              </font>
              <fill>
                <patternFill>
                  <bgColor rgb="FFFFC000"/>
                </patternFill>
              </fill>
            </x14:dxf>
          </x14:cfRule>
          <x14:cfRule type="cellIs" priority="3" operator="equal" id="{AC3899B8-D606-407F-9D3E-17A5D3A8CF0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C9D385B-5277-4188-8149-3A6DBAEEDC11}">
          <x14:formula1>
            <xm:f>Lists!$A$2:$A$4</xm:f>
          </x14:formula1>
          <xm:sqref>B2:B50</xm:sqref>
        </x14:dataValidation>
        <x14:dataValidation type="list" allowBlank="1" showInputMessage="1" showErrorMessage="1" xr:uid="{A1685684-609C-4FDA-BD18-FC32FA57137B}">
          <x14:formula1>
            <xm:f>Lists!$B$2:$B$4</xm:f>
          </x14:formula1>
          <xm:sqref>C2:C50</xm:sqref>
        </x14:dataValidation>
        <x14:dataValidation type="list" allowBlank="1" showInputMessage="1" showErrorMessage="1" xr:uid="{245DFD4D-70F5-4110-89A7-549743973AC8}">
          <x14:formula1>
            <xm:f>Lists!$C$2:$C$4</xm:f>
          </x14:formula1>
          <xm:sqref>D3:D50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9F23D-107C-4F00-B981-EB649FDE9444}">
  <dimension ref="A1:H12"/>
  <sheetViews>
    <sheetView zoomScale="85" zoomScaleNormal="85" workbookViewId="0">
      <selection activeCell="C2" sqref="C2"/>
    </sheetView>
  </sheetViews>
  <sheetFormatPr defaultColWidth="9" defaultRowHeight="39.4" customHeight="1" x14ac:dyDescent="0.45"/>
  <cols>
    <col min="1" max="1" width="56.86328125" style="2" customWidth="1"/>
    <col min="2" max="3" width="12.1328125" style="2" customWidth="1"/>
    <col min="4" max="4" width="12.59765625" style="2" customWidth="1"/>
    <col min="5" max="5" width="19.59765625" style="2" customWidth="1"/>
    <col min="6" max="6" width="27.59765625" style="2" customWidth="1"/>
    <col min="7" max="8" width="50.73046875" style="2" customWidth="1"/>
    <col min="9" max="16384" width="9" style="2"/>
  </cols>
  <sheetData>
    <row r="1" spans="1:8" s="32" customFormat="1" ht="118.15" customHeight="1" x14ac:dyDescent="0.45">
      <c r="A1" s="30" t="s">
        <v>47</v>
      </c>
      <c r="B1" s="31" t="s">
        <v>8</v>
      </c>
      <c r="C1" s="31" t="s">
        <v>9</v>
      </c>
      <c r="D1" s="31" t="s">
        <v>10</v>
      </c>
      <c r="E1" s="31" t="s">
        <v>48</v>
      </c>
      <c r="F1" s="31" t="s">
        <v>49</v>
      </c>
      <c r="G1" s="42" t="s">
        <v>50</v>
      </c>
      <c r="H1" s="71" t="s">
        <v>51</v>
      </c>
    </row>
    <row r="2" spans="1:8" s="32" customFormat="1" ht="39.4" customHeight="1" x14ac:dyDescent="0.45">
      <c r="A2" s="33" t="s">
        <v>52</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45">
      <c r="A3" s="34" t="s">
        <v>165</v>
      </c>
      <c r="B3" s="3"/>
      <c r="C3" s="3"/>
      <c r="D3" s="4"/>
      <c r="E3" s="35"/>
      <c r="F3" s="36"/>
      <c r="G3" s="44"/>
      <c r="H3" s="35"/>
    </row>
    <row r="4" spans="1:8" ht="39.4" customHeight="1" x14ac:dyDescent="0.45">
      <c r="A4" s="34" t="s">
        <v>166</v>
      </c>
      <c r="B4" s="3"/>
      <c r="C4" s="3"/>
      <c r="D4" s="4"/>
      <c r="E4" s="35"/>
      <c r="F4" s="36"/>
      <c r="G4" s="44"/>
      <c r="H4" s="69"/>
    </row>
    <row r="5" spans="1:8" ht="39.4" customHeight="1" x14ac:dyDescent="0.45">
      <c r="A5" s="34" t="s">
        <v>167</v>
      </c>
      <c r="B5" s="3"/>
      <c r="C5" s="3"/>
      <c r="D5" s="4"/>
      <c r="E5" s="35"/>
      <c r="F5" s="36"/>
      <c r="G5" s="44"/>
      <c r="H5" s="35"/>
    </row>
    <row r="6" spans="1:8" ht="39.4" customHeight="1" x14ac:dyDescent="0.45">
      <c r="A6" s="34" t="s">
        <v>168</v>
      </c>
      <c r="B6" s="3"/>
      <c r="C6" s="3"/>
      <c r="D6" s="4"/>
      <c r="E6" s="35"/>
      <c r="F6" s="36"/>
      <c r="G6" s="44"/>
      <c r="H6" s="69"/>
    </row>
    <row r="7" spans="1:8" ht="39.4" customHeight="1" x14ac:dyDescent="0.45">
      <c r="A7" s="34" t="s">
        <v>169</v>
      </c>
      <c r="B7" s="3"/>
      <c r="C7" s="3"/>
      <c r="D7" s="4"/>
      <c r="E7" s="35"/>
      <c r="F7" s="36"/>
      <c r="G7" s="44"/>
      <c r="H7" s="35"/>
    </row>
    <row r="8" spans="1:8" ht="39.4" customHeight="1" x14ac:dyDescent="0.45">
      <c r="A8" s="34" t="s">
        <v>170</v>
      </c>
      <c r="B8" s="3"/>
      <c r="C8" s="3"/>
      <c r="D8" s="4"/>
      <c r="E8" s="35"/>
      <c r="F8" s="36"/>
      <c r="G8" s="44"/>
      <c r="H8" s="69"/>
    </row>
    <row r="9" spans="1:8" ht="39.4" customHeight="1" x14ac:dyDescent="0.45">
      <c r="A9" s="34" t="s">
        <v>171</v>
      </c>
      <c r="B9" s="3"/>
      <c r="C9" s="3"/>
      <c r="D9" s="4"/>
      <c r="E9" s="35"/>
      <c r="F9" s="36"/>
      <c r="G9" s="44"/>
      <c r="H9" s="35"/>
    </row>
    <row r="10" spans="1:8" ht="39.4" customHeight="1" x14ac:dyDescent="0.45">
      <c r="A10" s="34" t="s">
        <v>172</v>
      </c>
      <c r="B10" s="3"/>
      <c r="C10" s="3"/>
      <c r="D10" s="4"/>
      <c r="E10" s="35"/>
      <c r="F10" s="36"/>
      <c r="G10" s="44"/>
      <c r="H10" s="69"/>
    </row>
    <row r="11" spans="1:8" ht="39.4" customHeight="1" x14ac:dyDescent="0.45">
      <c r="A11" s="34" t="s">
        <v>173</v>
      </c>
      <c r="B11" s="3"/>
      <c r="C11" s="3"/>
      <c r="D11" s="4"/>
      <c r="E11" s="35"/>
      <c r="F11" s="36"/>
      <c r="G11" s="44"/>
      <c r="H11" s="40"/>
    </row>
    <row r="12" spans="1:8" ht="39.4" customHeight="1" x14ac:dyDescent="0.45">
      <c r="A12" s="37" t="s">
        <v>174</v>
      </c>
      <c r="B12" s="38"/>
      <c r="C12" s="38"/>
      <c r="D12" s="39"/>
      <c r="E12" s="40"/>
      <c r="F12" s="41"/>
      <c r="G12" s="45"/>
      <c r="H12" s="69"/>
    </row>
  </sheetData>
  <conditionalFormatting sqref="B2:B12">
    <cfRule type="cellIs" dxfId="43" priority="7" operator="equal">
      <formula>"Low"</formula>
    </cfRule>
    <cfRule type="cellIs" dxfId="42" priority="8" operator="equal">
      <formula>"Medium"</formula>
    </cfRule>
    <cfRule type="cellIs" dxfId="41" priority="9" operator="equal">
      <formula>"High"</formula>
    </cfRule>
  </conditionalFormatting>
  <conditionalFormatting sqref="C2:C12">
    <cfRule type="cellIs" dxfId="40" priority="4" operator="equal">
      <formula>"Low"</formula>
    </cfRule>
    <cfRule type="cellIs" dxfId="39" priority="5" operator="equal">
      <formula>"Medium"</formula>
    </cfRule>
    <cfRule type="cellIs" dxfId="38"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A0B6CAAB-6ECE-4376-B036-E12192B2E3B1}">
            <xm:f>Lists!$C$4</xm:f>
            <x14:dxf>
              <font>
                <color auto="1"/>
              </font>
              <fill>
                <patternFill>
                  <bgColor rgb="FFFF3300"/>
                </patternFill>
              </fill>
            </x14:dxf>
          </x14:cfRule>
          <x14:cfRule type="cellIs" priority="2" operator="equal" id="{EF6BB6C2-FB8E-48DF-B702-1055EC82BEA3}">
            <xm:f>Lists!$C$3</xm:f>
            <x14:dxf>
              <font>
                <color auto="1"/>
              </font>
              <fill>
                <patternFill>
                  <bgColor rgb="FFFFC000"/>
                </patternFill>
              </fill>
            </x14:dxf>
          </x14:cfRule>
          <x14:cfRule type="cellIs" priority="3" operator="equal" id="{795B69FA-9696-41CA-AF8B-C3614C4E35F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57A2BA8-B9E6-4962-8816-4B0ED65F449F}">
          <x14:formula1>
            <xm:f>Lists!$C$2:$C$4</xm:f>
          </x14:formula1>
          <xm:sqref>D3:D50</xm:sqref>
        </x14:dataValidation>
        <x14:dataValidation type="list" allowBlank="1" showInputMessage="1" showErrorMessage="1" xr:uid="{BD5011A2-D664-4F19-B70C-E898907598B0}">
          <x14:formula1>
            <xm:f>Lists!$B$2:$B$4</xm:f>
          </x14:formula1>
          <xm:sqref>C2:C50</xm:sqref>
        </x14:dataValidation>
        <x14:dataValidation type="list" allowBlank="1" showInputMessage="1" showErrorMessage="1" xr:uid="{21BD6A11-68F1-4246-84E0-BE8F7A569344}">
          <x14:formula1>
            <xm:f>Lists!$A$2:$A$4</xm:f>
          </x14:formula1>
          <xm:sqref>B2:B50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75CA3-6C45-44A3-8C39-A27FA4406C6B}">
  <dimension ref="A1:H12"/>
  <sheetViews>
    <sheetView workbookViewId="0">
      <selection activeCell="G10" sqref="G10"/>
    </sheetView>
  </sheetViews>
  <sheetFormatPr defaultColWidth="9" defaultRowHeight="39.4" customHeight="1" x14ac:dyDescent="0.45"/>
  <cols>
    <col min="1" max="1" width="56.86328125" style="2" customWidth="1"/>
    <col min="2" max="3" width="12.1328125" style="2" customWidth="1"/>
    <col min="4" max="4" width="12.59765625" style="2" customWidth="1"/>
    <col min="5" max="5" width="19.59765625" style="2" customWidth="1"/>
    <col min="6" max="6" width="27.59765625" style="2" customWidth="1"/>
    <col min="7" max="8" width="50.73046875" style="2" customWidth="1"/>
    <col min="9" max="16384" width="9" style="2"/>
  </cols>
  <sheetData>
    <row r="1" spans="1:8" s="32" customFormat="1" ht="120" customHeight="1" x14ac:dyDescent="0.45">
      <c r="A1" s="30" t="s">
        <v>47</v>
      </c>
      <c r="B1" s="31" t="s">
        <v>8</v>
      </c>
      <c r="C1" s="31" t="s">
        <v>9</v>
      </c>
      <c r="D1" s="31" t="s">
        <v>10</v>
      </c>
      <c r="E1" s="31" t="s">
        <v>48</v>
      </c>
      <c r="F1" s="31" t="s">
        <v>49</v>
      </c>
      <c r="G1" s="42" t="s">
        <v>50</v>
      </c>
      <c r="H1" s="71" t="s">
        <v>51</v>
      </c>
    </row>
    <row r="2" spans="1:8" s="32" customFormat="1" ht="39.4" customHeight="1" x14ac:dyDescent="0.45">
      <c r="A2" s="33" t="s">
        <v>52</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45">
      <c r="A3" s="34" t="s">
        <v>175</v>
      </c>
      <c r="B3" s="3"/>
      <c r="C3" s="3"/>
      <c r="D3" s="4"/>
      <c r="E3" s="35"/>
      <c r="F3" s="36"/>
      <c r="G3" s="44"/>
      <c r="H3" s="35"/>
    </row>
    <row r="4" spans="1:8" ht="39.4" customHeight="1" x14ac:dyDescent="0.45">
      <c r="A4" s="34" t="s">
        <v>176</v>
      </c>
      <c r="B4" s="3"/>
      <c r="C4" s="3"/>
      <c r="D4" s="4"/>
      <c r="E4" s="35"/>
      <c r="F4" s="36"/>
      <c r="G4" s="44"/>
      <c r="H4" s="69"/>
    </row>
    <row r="5" spans="1:8" ht="39.4" customHeight="1" x14ac:dyDescent="0.45">
      <c r="A5" s="34" t="s">
        <v>177</v>
      </c>
      <c r="B5" s="3"/>
      <c r="C5" s="3"/>
      <c r="D5" s="4"/>
      <c r="E5" s="35"/>
      <c r="F5" s="36"/>
      <c r="G5" s="44"/>
      <c r="H5" s="35"/>
    </row>
    <row r="6" spans="1:8" ht="39.4" customHeight="1" x14ac:dyDescent="0.45">
      <c r="A6" s="34" t="s">
        <v>178</v>
      </c>
      <c r="B6" s="3"/>
      <c r="C6" s="3"/>
      <c r="D6" s="4"/>
      <c r="E6" s="35"/>
      <c r="F6" s="36"/>
      <c r="G6" s="44"/>
      <c r="H6" s="69"/>
    </row>
    <row r="7" spans="1:8" ht="39.4" customHeight="1" x14ac:dyDescent="0.45">
      <c r="A7" s="34" t="s">
        <v>179</v>
      </c>
      <c r="B7" s="3"/>
      <c r="C7" s="3"/>
      <c r="D7" s="4"/>
      <c r="E7" s="35"/>
      <c r="F7" s="36"/>
      <c r="G7" s="44"/>
      <c r="H7" s="35"/>
    </row>
    <row r="8" spans="1:8" ht="39.4" customHeight="1" x14ac:dyDescent="0.45">
      <c r="A8" s="34" t="s">
        <v>180</v>
      </c>
      <c r="B8" s="3"/>
      <c r="C8" s="3"/>
      <c r="D8" s="4"/>
      <c r="E8" s="35"/>
      <c r="F8" s="36"/>
      <c r="G8" s="44"/>
      <c r="H8" s="69"/>
    </row>
    <row r="9" spans="1:8" ht="39.4" customHeight="1" x14ac:dyDescent="0.45">
      <c r="A9" s="34" t="s">
        <v>181</v>
      </c>
      <c r="B9" s="3"/>
      <c r="C9" s="3"/>
      <c r="D9" s="4"/>
      <c r="E9" s="35"/>
      <c r="F9" s="36"/>
      <c r="G9" s="44"/>
      <c r="H9" s="35"/>
    </row>
    <row r="10" spans="1:8" ht="39.4" customHeight="1" x14ac:dyDescent="0.45">
      <c r="A10" s="34" t="s">
        <v>182</v>
      </c>
      <c r="B10" s="3"/>
      <c r="C10" s="3"/>
      <c r="D10" s="4"/>
      <c r="E10" s="35"/>
      <c r="F10" s="36"/>
      <c r="G10" s="44"/>
      <c r="H10" s="69"/>
    </row>
    <row r="11" spans="1:8" ht="39.4" customHeight="1" x14ac:dyDescent="0.45">
      <c r="A11" s="34" t="s">
        <v>183</v>
      </c>
      <c r="B11" s="3"/>
      <c r="C11" s="3"/>
      <c r="D11" s="4"/>
      <c r="E11" s="35"/>
      <c r="F11" s="36"/>
      <c r="G11" s="44"/>
      <c r="H11" s="40"/>
    </row>
    <row r="12" spans="1:8" ht="39.4" customHeight="1" x14ac:dyDescent="0.45">
      <c r="A12" s="37" t="s">
        <v>184</v>
      </c>
      <c r="B12" s="38"/>
      <c r="C12" s="38"/>
      <c r="D12" s="39"/>
      <c r="E12" s="40"/>
      <c r="F12" s="41"/>
      <c r="G12" s="45"/>
      <c r="H12" s="69"/>
    </row>
  </sheetData>
  <conditionalFormatting sqref="B2:B12">
    <cfRule type="cellIs" dxfId="21" priority="7" operator="equal">
      <formula>"Low"</formula>
    </cfRule>
    <cfRule type="cellIs" dxfId="20" priority="8" operator="equal">
      <formula>"Medium"</formula>
    </cfRule>
    <cfRule type="cellIs" dxfId="19" priority="9" operator="equal">
      <formula>"High"</formula>
    </cfRule>
  </conditionalFormatting>
  <conditionalFormatting sqref="C2:C12">
    <cfRule type="cellIs" dxfId="18" priority="4" operator="equal">
      <formula>"Low"</formula>
    </cfRule>
    <cfRule type="cellIs" dxfId="17" priority="5" operator="equal">
      <formula>"Medium"</formula>
    </cfRule>
    <cfRule type="cellIs" dxfId="16"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B099D0FF-B47D-48EC-9981-0B66566EA7F2}">
            <xm:f>Lists!$C$4</xm:f>
            <x14:dxf>
              <font>
                <color auto="1"/>
              </font>
              <fill>
                <patternFill>
                  <bgColor rgb="FFFF3300"/>
                </patternFill>
              </fill>
            </x14:dxf>
          </x14:cfRule>
          <x14:cfRule type="cellIs" priority="2" operator="equal" id="{E84D39E1-FEE9-4A46-86A5-C225D46E9D96}">
            <xm:f>Lists!$C$3</xm:f>
            <x14:dxf>
              <font>
                <color auto="1"/>
              </font>
              <fill>
                <patternFill>
                  <bgColor rgb="FFFFC000"/>
                </patternFill>
              </fill>
            </x14:dxf>
          </x14:cfRule>
          <x14:cfRule type="cellIs" priority="3" operator="equal" id="{144BC576-ADFD-4C99-B9E2-356DBE15DB2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C57A056-7804-4B99-B82A-2CBF62D85333}">
          <x14:formula1>
            <xm:f>Lists!$A$2:$A$4</xm:f>
          </x14:formula1>
          <xm:sqref>B2:B50</xm:sqref>
        </x14:dataValidation>
        <x14:dataValidation type="list" allowBlank="1" showInputMessage="1" showErrorMessage="1" xr:uid="{14A211B0-2438-4E45-A40B-FFDD0C38E26C}">
          <x14:formula1>
            <xm:f>Lists!$B$2:$B$4</xm:f>
          </x14:formula1>
          <xm:sqref>C2:C50</xm:sqref>
        </x14:dataValidation>
        <x14:dataValidation type="list" allowBlank="1" showInputMessage="1" showErrorMessage="1" xr:uid="{0EE50A76-7086-4D34-BAEC-8D8A09DE0258}">
          <x14:formula1>
            <xm:f>Lists!$C$2:$C$4</xm:f>
          </x14:formula1>
          <xm:sqref>D3:D50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tabColor rgb="FFFF0000"/>
  </sheetPr>
  <dimension ref="A2:L26"/>
  <sheetViews>
    <sheetView showGridLines="0" tabSelected="1" zoomScale="115" zoomScaleNormal="115" workbookViewId="0">
      <selection activeCell="B24" sqref="B24"/>
    </sheetView>
  </sheetViews>
  <sheetFormatPr defaultColWidth="9" defaultRowHeight="18" customHeight="1" x14ac:dyDescent="0.45"/>
  <cols>
    <col min="1" max="1" width="9" style="2"/>
    <col min="2" max="2" width="53.59765625" style="2" customWidth="1"/>
    <col min="3" max="11" width="8.73046875" style="2" customWidth="1"/>
    <col min="12" max="16384" width="9" style="2"/>
  </cols>
  <sheetData>
    <row r="2" spans="1:12" ht="72.75" customHeight="1" x14ac:dyDescent="0.45"/>
    <row r="3" spans="1:12" ht="18" customHeight="1" thickBot="1" x14ac:dyDescent="0.5"/>
    <row r="4" spans="1:12" ht="20.45" customHeight="1" thickTop="1" thickBot="1" x14ac:dyDescent="0.5">
      <c r="B4" s="88" t="s">
        <v>0</v>
      </c>
      <c r="C4" s="88"/>
      <c r="D4" s="88"/>
      <c r="E4" s="88"/>
      <c r="F4" s="88"/>
      <c r="G4" s="88"/>
      <c r="I4" s="78" t="s">
        <v>1</v>
      </c>
      <c r="J4" s="79"/>
      <c r="K4" s="79"/>
      <c r="L4" s="80"/>
    </row>
    <row r="5" spans="1:12" ht="20.45" customHeight="1" thickBot="1" x14ac:dyDescent="0.5">
      <c r="B5" s="75" t="s">
        <v>2</v>
      </c>
      <c r="C5" s="87"/>
      <c r="D5" s="87"/>
      <c r="E5" s="87"/>
      <c r="F5" s="87"/>
      <c r="G5" s="87"/>
      <c r="I5" s="81"/>
      <c r="J5" s="82"/>
      <c r="K5" s="82"/>
      <c r="L5" s="83"/>
    </row>
    <row r="6" spans="1:12" ht="20.45" customHeight="1" thickBot="1" x14ac:dyDescent="0.5">
      <c r="B6" s="75" t="s">
        <v>3</v>
      </c>
      <c r="C6" s="87"/>
      <c r="D6" s="87"/>
      <c r="E6" s="87"/>
      <c r="F6" s="87"/>
      <c r="G6" s="87"/>
      <c r="I6" s="81"/>
      <c r="J6" s="82"/>
      <c r="K6" s="82"/>
      <c r="L6" s="83"/>
    </row>
    <row r="7" spans="1:12" ht="20.45" customHeight="1" thickBot="1" x14ac:dyDescent="0.5">
      <c r="B7" s="75" t="s">
        <v>4</v>
      </c>
      <c r="C7" s="87"/>
      <c r="D7" s="87"/>
      <c r="E7" s="87"/>
      <c r="F7" s="87"/>
      <c r="G7" s="87"/>
      <c r="I7" s="81"/>
      <c r="J7" s="82"/>
      <c r="K7" s="82"/>
      <c r="L7" s="83"/>
    </row>
    <row r="8" spans="1:12" ht="20.45" customHeight="1" thickBot="1" x14ac:dyDescent="0.5">
      <c r="B8" s="75" t="s">
        <v>5</v>
      </c>
      <c r="C8" s="87"/>
      <c r="D8" s="87"/>
      <c r="E8" s="87"/>
      <c r="F8" s="87"/>
      <c r="G8" s="87"/>
      <c r="I8" s="84"/>
      <c r="J8" s="85"/>
      <c r="K8" s="85"/>
      <c r="L8" s="86"/>
    </row>
    <row r="9" spans="1:12" ht="18" customHeight="1" x14ac:dyDescent="0.45">
      <c r="B9" s="18"/>
      <c r="C9" s="18"/>
      <c r="D9"/>
    </row>
    <row r="10" spans="1:12" ht="18" customHeight="1" x14ac:dyDescent="0.45">
      <c r="A10" s="89" t="s">
        <v>6</v>
      </c>
      <c r="B10" s="89" t="s">
        <v>7</v>
      </c>
      <c r="C10" s="93" t="s">
        <v>8</v>
      </c>
      <c r="D10" s="93"/>
      <c r="E10" s="93"/>
      <c r="F10" s="94" t="s">
        <v>9</v>
      </c>
      <c r="G10" s="94"/>
      <c r="H10" s="94"/>
      <c r="I10" s="90" t="s">
        <v>10</v>
      </c>
      <c r="J10" s="91"/>
      <c r="K10" s="91"/>
      <c r="L10" s="92"/>
    </row>
    <row r="11" spans="1:12" s="5" customFormat="1" ht="31.15" customHeight="1" x14ac:dyDescent="0.45">
      <c r="A11" s="89"/>
      <c r="B11" s="89"/>
      <c r="C11" s="6" t="s">
        <v>11</v>
      </c>
      <c r="D11" s="7" t="s">
        <v>12</v>
      </c>
      <c r="E11" s="8" t="s">
        <v>13</v>
      </c>
      <c r="F11" s="6" t="s">
        <v>11</v>
      </c>
      <c r="G11" s="7" t="s">
        <v>12</v>
      </c>
      <c r="H11" s="8" t="s">
        <v>13</v>
      </c>
      <c r="I11" s="9" t="s">
        <v>14</v>
      </c>
      <c r="J11" s="10" t="s">
        <v>15</v>
      </c>
      <c r="K11" s="11" t="s">
        <v>16</v>
      </c>
      <c r="L11" s="14" t="s">
        <v>17</v>
      </c>
    </row>
    <row r="12" spans="1:12" ht="87.6" customHeight="1" x14ac:dyDescent="0.45">
      <c r="A12" s="3" t="s">
        <v>186</v>
      </c>
      <c r="B12" s="12" t="s">
        <v>18</v>
      </c>
      <c r="C12" s="16">
        <f>COUNTIF('Criteria 1a'!$B$3:$B$50,"Low")</f>
        <v>0</v>
      </c>
      <c r="D12" s="16">
        <f>COUNTIF('Criteria 1a'!$B$3:$B$50,"Medium")</f>
        <v>0</v>
      </c>
      <c r="E12" s="16">
        <f>COUNTIF('Criteria 1a'!$B$3:$B$50,"High")</f>
        <v>0</v>
      </c>
      <c r="F12" s="17">
        <f>COUNTIF('Criteria 1a'!$C$3:$C$50,"Low")</f>
        <v>0</v>
      </c>
      <c r="G12" s="17">
        <f>COUNTIF('Criteria 1a'!$C$3:$C$50,"Medium")</f>
        <v>0</v>
      </c>
      <c r="H12" s="17">
        <f>COUNTIF('Criteria 1a'!$C$3:$C$50,"High")</f>
        <v>0</v>
      </c>
      <c r="I12" s="15">
        <f>COUNTIF('Criteria 1a'!$D$3:$D$50,"Fully Compliant")</f>
        <v>0</v>
      </c>
      <c r="J12" s="15">
        <f>COUNTIF('Criteria 1a'!$D$3:$D$50,"Partially Compliant")</f>
        <v>0</v>
      </c>
      <c r="K12" s="15">
        <f>COUNTIF('Criteria 1a'!$D$3:$D$50,"Non Compliant")</f>
        <v>0</v>
      </c>
      <c r="L12" s="13"/>
    </row>
    <row r="13" spans="1:12" ht="69.95" customHeight="1" x14ac:dyDescent="0.45">
      <c r="A13" s="3" t="s">
        <v>187</v>
      </c>
      <c r="B13" s="12" t="s">
        <v>19</v>
      </c>
      <c r="C13" s="16">
        <f>COUNTIF('Criteria 1b'!$B$3:$B$50,"Low")</f>
        <v>0</v>
      </c>
      <c r="D13" s="16">
        <f>COUNTIF('Criteria 1b'!$B$3:$B$50,"Medium")</f>
        <v>0</v>
      </c>
      <c r="E13" s="16">
        <f>COUNTIF('Criteria 1b'!$B$3:$B$50,"High")</f>
        <v>0</v>
      </c>
      <c r="F13" s="17">
        <f>COUNTIF('Criteria 1b'!$C$3:$C$50,"Low")</f>
        <v>0</v>
      </c>
      <c r="G13" s="17">
        <f>COUNTIF('Criteria 1b'!$C$3:$C$50,"Medium")</f>
        <v>0</v>
      </c>
      <c r="H13" s="17">
        <f>COUNTIF('Criteria 1b'!$C$3:$C$50,"High")</f>
        <v>0</v>
      </c>
      <c r="I13" s="15">
        <f>COUNTIF('Criteria 1b'!$D$3:$D$50,"Fully Compliant")</f>
        <v>0</v>
      </c>
      <c r="J13" s="15">
        <f>COUNTIF('Criteria 1b'!$D$3:$D$50,"Partially Compliant")</f>
        <v>0</v>
      </c>
      <c r="K13" s="15">
        <f>COUNTIF('Criteria 1b'!$D$3:$D$50,"Non Compliant")</f>
        <v>0</v>
      </c>
      <c r="L13" s="13"/>
    </row>
    <row r="14" spans="1:12" ht="60" customHeight="1" x14ac:dyDescent="0.45">
      <c r="A14" s="3">
        <v>2</v>
      </c>
      <c r="B14" s="12" t="s">
        <v>20</v>
      </c>
      <c r="C14" s="16">
        <f>COUNTIF('Criteria 2'!$B$3:$B$50,"Low")</f>
        <v>0</v>
      </c>
      <c r="D14" s="16">
        <f>COUNTIF('Criteria 2'!$B$3:$B$50,"Medium")</f>
        <v>0</v>
      </c>
      <c r="E14" s="16">
        <f>COUNTIF('Criteria 2'!$B$3:$B$50,"High")</f>
        <v>0</v>
      </c>
      <c r="F14" s="17">
        <f>COUNTIF('Criteria 2'!$C$3:$C$50,"Low")</f>
        <v>0</v>
      </c>
      <c r="G14" s="17">
        <f>COUNTIF('Criteria 2'!$C$3:$C$50,"Medium")</f>
        <v>0</v>
      </c>
      <c r="H14" s="17">
        <f>COUNTIF('Criteria 2'!$C$3:$C$50,"High")</f>
        <v>0</v>
      </c>
      <c r="I14" s="15">
        <f>COUNTIF('Criteria 2'!$D$3:$D$50,"Fully Compliant")</f>
        <v>0</v>
      </c>
      <c r="J14" s="15">
        <f>COUNTIF('Criteria 2'!$D$3:$D$50,"Partially Compliant")</f>
        <v>0</v>
      </c>
      <c r="K14" s="15">
        <f>COUNTIF('Criteria 2'!$D$3:$D$50,"Non Compliant")</f>
        <v>0</v>
      </c>
      <c r="L14" s="13"/>
    </row>
    <row r="15" spans="1:12" ht="60" customHeight="1" x14ac:dyDescent="0.45">
      <c r="A15" s="3">
        <v>3</v>
      </c>
      <c r="B15" s="12" t="s">
        <v>21</v>
      </c>
      <c r="C15" s="16">
        <f>COUNTIF('Criteria 3'!$B$3:$B$50,"Low")</f>
        <v>0</v>
      </c>
      <c r="D15" s="16">
        <f>COUNTIF('Criteria 3'!$B$3:$B$50,"Medium")</f>
        <v>0</v>
      </c>
      <c r="E15" s="16">
        <f>COUNTIF('Criteria 3'!$B$3:$B$50,"High")</f>
        <v>0</v>
      </c>
      <c r="F15" s="17">
        <f>COUNTIF('Criteria 3'!$C$3:$C$50,"Low")</f>
        <v>0</v>
      </c>
      <c r="G15" s="17">
        <f>COUNTIF('Criteria 3'!$C$3:$C$50,"Medium")</f>
        <v>0</v>
      </c>
      <c r="H15" s="17">
        <f>COUNTIF('Criteria 3'!$C$3:$C$50,"High")</f>
        <v>0</v>
      </c>
      <c r="I15" s="15">
        <f>COUNTIF('Criteria 3'!$D$3:$D$50,"Fully Compliant")</f>
        <v>0</v>
      </c>
      <c r="J15" s="15">
        <f>COUNTIF('Criteria 3'!$D$3:$D$50,"Partially Compliant")</f>
        <v>0</v>
      </c>
      <c r="K15" s="15">
        <f>COUNTIF('Criteria 3'!$D$3:$D$50,"Non Compliant")</f>
        <v>0</v>
      </c>
      <c r="L15" s="13"/>
    </row>
    <row r="16" spans="1:12" ht="60" customHeight="1" x14ac:dyDescent="0.45">
      <c r="A16" s="3">
        <v>4</v>
      </c>
      <c r="B16" s="12" t="s">
        <v>22</v>
      </c>
      <c r="C16" s="16">
        <f>COUNTIF('Criteria 4'!$B$3:$B$50,"Low")</f>
        <v>0</v>
      </c>
      <c r="D16" s="16">
        <f>COUNTIF('Criteria 4'!$B$3:$B$50,"Medium")</f>
        <v>0</v>
      </c>
      <c r="E16" s="16">
        <f>COUNTIF('Criteria 4'!$B$3:$B$50,"High")</f>
        <v>0</v>
      </c>
      <c r="F16" s="17">
        <f>COUNTIF('Criteria 4'!$C$3:$C$50,"Low")</f>
        <v>0</v>
      </c>
      <c r="G16" s="17">
        <f>COUNTIF('Criteria 4'!$C$3:$C$50,"Medium")</f>
        <v>0</v>
      </c>
      <c r="H16" s="17">
        <f>COUNTIF('Criteria 4'!$C$3:$C$50,"High")</f>
        <v>0</v>
      </c>
      <c r="I16" s="15">
        <f>COUNTIF('Criteria 4'!$D$3:$D$50,"Fully Compliant")</f>
        <v>0</v>
      </c>
      <c r="J16" s="15">
        <f>COUNTIF('Criteria 4'!$D$3:$D$50,"Partially Compliant")</f>
        <v>0</v>
      </c>
      <c r="K16" s="15">
        <f>COUNTIF('Criteria 4'!$D$3:$D$50,"Non Compliant")</f>
        <v>0</v>
      </c>
      <c r="L16" s="13"/>
    </row>
    <row r="17" spans="1:12" ht="60" customHeight="1" x14ac:dyDescent="0.45">
      <c r="A17" s="3">
        <v>5</v>
      </c>
      <c r="B17" s="12" t="s">
        <v>23</v>
      </c>
      <c r="C17" s="16">
        <f>COUNTIF('Criteria 5'!$B$3:$B$50,"Low")</f>
        <v>0</v>
      </c>
      <c r="D17" s="16">
        <f>COUNTIF('Criteria 5'!$B$3:$B$50,"Medium")</f>
        <v>0</v>
      </c>
      <c r="E17" s="16">
        <f>COUNTIF('Criteria 5'!$B$3:$B$50,"High")</f>
        <v>0</v>
      </c>
      <c r="F17" s="17">
        <f>COUNTIF('Criteria 5'!$C$3:$C$50,"Low")</f>
        <v>0</v>
      </c>
      <c r="G17" s="17">
        <f>COUNTIF('Criteria 5'!$C$3:$C$50,"Medium")</f>
        <v>0</v>
      </c>
      <c r="H17" s="17">
        <f>COUNTIF('Criteria 5'!$C$3:$C$50,"High")</f>
        <v>0</v>
      </c>
      <c r="I17" s="15">
        <f>COUNTIF('Criteria 5'!$D$3:$D$50,"Fully Compliant")</f>
        <v>0</v>
      </c>
      <c r="J17" s="15">
        <f>COUNTIF('Criteria 5'!$D$3:$D$50,"Partially Compliant")</f>
        <v>0</v>
      </c>
      <c r="K17" s="15">
        <f>COUNTIF('Criteria 5'!$D$3:$D$50,"Non Compliant")</f>
        <v>0</v>
      </c>
      <c r="L17" s="13"/>
    </row>
    <row r="18" spans="1:12" ht="60" customHeight="1" x14ac:dyDescent="0.45">
      <c r="A18" s="3">
        <v>6</v>
      </c>
      <c r="B18" s="12" t="s">
        <v>24</v>
      </c>
      <c r="C18" s="16">
        <f>COUNTIF('Criteria 6'!$B$3:$B$50,"Low")</f>
        <v>0</v>
      </c>
      <c r="D18" s="16">
        <f>COUNTIF('Criteria 6'!$B$3:$B$50,"Medium")</f>
        <v>0</v>
      </c>
      <c r="E18" s="16">
        <f>COUNTIF('Criteria 6'!$B$3:$B$50,"High")</f>
        <v>0</v>
      </c>
      <c r="F18" s="17">
        <f>COUNTIF('Criteria 6'!$C$3:$C$50,"Low")</f>
        <v>0</v>
      </c>
      <c r="G18" s="17">
        <f>COUNTIF('Criteria 6'!$C$3:$C$50,"Medium")</f>
        <v>0</v>
      </c>
      <c r="H18" s="17">
        <f>COUNTIF('Criteria 6'!$C$3:$C$50,"High")</f>
        <v>0</v>
      </c>
      <c r="I18" s="15">
        <f>COUNTIF('Criteria 6'!$D$3:$D$50,"Fully Compliant")</f>
        <v>0</v>
      </c>
      <c r="J18" s="15">
        <f>COUNTIF('Criteria 6'!$D$3:$D$50,"Partially Compliant")</f>
        <v>0</v>
      </c>
      <c r="K18" s="15">
        <f>COUNTIF('Criteria 6'!$D$3:$D$50,"Non Compliant")</f>
        <v>0</v>
      </c>
      <c r="L18" s="13"/>
    </row>
    <row r="19" spans="1:12" ht="60" customHeight="1" x14ac:dyDescent="0.45">
      <c r="A19" s="3">
        <v>7</v>
      </c>
      <c r="B19" s="12" t="s">
        <v>25</v>
      </c>
      <c r="C19" s="16">
        <f>COUNTIF('Criteria 7'!$B$3:$B$50,"Low")</f>
        <v>0</v>
      </c>
      <c r="D19" s="16">
        <f>COUNTIF('Criteria 7'!$B$3:$B$50,"Medium")</f>
        <v>0</v>
      </c>
      <c r="E19" s="16">
        <f>COUNTIF('Criteria 7'!$B$3:$B$50,"High")</f>
        <v>0</v>
      </c>
      <c r="F19" s="17">
        <f>COUNTIF('Criteria 7'!$C$3:$C$50,"Low")</f>
        <v>0</v>
      </c>
      <c r="G19" s="17">
        <f>COUNTIF('Criteria 7'!$C$3:$C$50,"Medium")</f>
        <v>0</v>
      </c>
      <c r="H19" s="17">
        <f>COUNTIF('Criteria 7'!$C$3:$C$50,"High")</f>
        <v>0</v>
      </c>
      <c r="I19" s="15">
        <f>COUNTIF('Criteria 7'!$D$3:$D$50,"Fully Compliant")</f>
        <v>0</v>
      </c>
      <c r="J19" s="15">
        <f>COUNTIF('Criteria 7'!$D$3:$D$50,"Partially Compliant")</f>
        <v>0</v>
      </c>
      <c r="K19" s="15">
        <f>COUNTIF('Criteria 7'!$D$3:$D$50,"Non Compliant")</f>
        <v>0</v>
      </c>
      <c r="L19" s="13"/>
    </row>
    <row r="20" spans="1:12" ht="60" customHeight="1" x14ac:dyDescent="0.45">
      <c r="A20" s="3">
        <v>8</v>
      </c>
      <c r="B20" s="12" t="s">
        <v>26</v>
      </c>
      <c r="C20" s="16">
        <f>COUNTIF('Criteria 8'!$B$3:$B$50,"Low")</f>
        <v>0</v>
      </c>
      <c r="D20" s="16">
        <f>COUNTIF('Criteria 8'!$B$3:$B$50,"Medium")</f>
        <v>0</v>
      </c>
      <c r="E20" s="16">
        <f>COUNTIF('Criteria 8'!$B$3:$B$50,"High")</f>
        <v>0</v>
      </c>
      <c r="F20" s="17">
        <f>COUNTIF('Criteria 8'!$C$3:$C$50,"Low")</f>
        <v>0</v>
      </c>
      <c r="G20" s="17">
        <f>COUNTIF('Criteria 8'!$C$3:$C$50,"Medium")</f>
        <v>0</v>
      </c>
      <c r="H20" s="17">
        <f>COUNTIF('Criteria 8'!$C$3:$C$50,"High")</f>
        <v>0</v>
      </c>
      <c r="I20" s="15">
        <f>COUNTIF('Criteria 8'!$D$3:$D$50,"Fully Compliant")</f>
        <v>0</v>
      </c>
      <c r="J20" s="15">
        <f>COUNTIF('Criteria 8'!$D$3:$D$50,"Partially Compliant")</f>
        <v>0</v>
      </c>
      <c r="K20" s="15">
        <f>COUNTIF('Criteria 8'!$D$3:$D$50,"Non Compliant")</f>
        <v>0</v>
      </c>
      <c r="L20" s="13"/>
    </row>
    <row r="21" spans="1:12" ht="60" customHeight="1" x14ac:dyDescent="0.45">
      <c r="A21" s="3">
        <v>9</v>
      </c>
      <c r="B21" s="12" t="s">
        <v>27</v>
      </c>
      <c r="C21" s="16">
        <f>COUNTIF('Criteria 9'!$B$3:$B$50,"Low")</f>
        <v>0</v>
      </c>
      <c r="D21" s="16">
        <f>COUNTIF('Criteria 9'!$B$3:$B$50,"Medium")</f>
        <v>0</v>
      </c>
      <c r="E21" s="16">
        <f>COUNTIF('Criteria 9'!$B$3:$B$50,"High")</f>
        <v>0</v>
      </c>
      <c r="F21" s="17">
        <f>COUNTIF('Criteria 9'!$C$3:$C$50,"Low")</f>
        <v>0</v>
      </c>
      <c r="G21" s="17">
        <f>COUNTIF('Criteria 9'!$C$3:$C$50,"Medium")</f>
        <v>0</v>
      </c>
      <c r="H21" s="17">
        <f>COUNTIF('Criteria 9'!$C$3:$C$50,"High")</f>
        <v>0</v>
      </c>
      <c r="I21" s="15">
        <f>COUNTIF('Criteria 9'!$D$3:$D$50,"Fully Compliant")</f>
        <v>0</v>
      </c>
      <c r="J21" s="15">
        <f>COUNTIF('Criteria 9'!$D$3:$D$50,"Partially Compliant")</f>
        <v>0</v>
      </c>
      <c r="K21" s="15">
        <f>COUNTIF('Criteria 9'!$D$3:$D$50,"Non Compliant")</f>
        <v>0</v>
      </c>
      <c r="L21" s="13"/>
    </row>
    <row r="22" spans="1:12" ht="85.5" x14ac:dyDescent="0.45">
      <c r="A22" s="3" t="s">
        <v>188</v>
      </c>
      <c r="B22" s="76" t="s">
        <v>185</v>
      </c>
      <c r="C22" s="16">
        <f>COUNTIF('Criteria 10a'!$B$3:$B$50,"Low")</f>
        <v>0</v>
      </c>
      <c r="D22" s="16">
        <f>COUNTIF('Criteria 10a'!$B$3:$B$50,"Medium")</f>
        <v>0</v>
      </c>
      <c r="E22" s="16">
        <f>COUNTIF('Criteria 10a'!$B$3:$B$50,"High")</f>
        <v>0</v>
      </c>
      <c r="F22" s="17">
        <f>COUNTIF('Criteria 10a'!$C$3:$C$50,"Low")</f>
        <v>0</v>
      </c>
      <c r="G22" s="17">
        <f>COUNTIF('Criteria 10a'!$C$3:$C$50,"Medium")</f>
        <v>0</v>
      </c>
      <c r="H22" s="17">
        <f>COUNTIF('Criteria 10a'!$C$3:$C$50,"High")</f>
        <v>0</v>
      </c>
      <c r="I22" s="15">
        <f>COUNTIF('Criteria 10a'!$D$3:$D$50,"Fully Compliant")</f>
        <v>0</v>
      </c>
      <c r="J22" s="15">
        <f>COUNTIF('Criteria 10a'!$D$3:$D$50,"Partially Compliant")</f>
        <v>0</v>
      </c>
      <c r="K22" s="15">
        <f>COUNTIF('Criteria 10a'!$D$3:$D$50,"Non Compliant")</f>
        <v>0</v>
      </c>
      <c r="L22" s="13"/>
    </row>
    <row r="23" spans="1:12" ht="60" customHeight="1" x14ac:dyDescent="0.45">
      <c r="A23" s="3" t="s">
        <v>189</v>
      </c>
      <c r="B23" s="12" t="s">
        <v>28</v>
      </c>
      <c r="C23" s="16">
        <f>COUNTIF('Criteria 10b'!$B$3:$B$50,"Low")</f>
        <v>0</v>
      </c>
      <c r="D23" s="16">
        <f>COUNTIF('Criteria 10b'!$B$3:$B$50,"Medium")</f>
        <v>0</v>
      </c>
      <c r="E23" s="16">
        <f>COUNTIF('Criteria 10b'!$B$3:$B$50,"High")</f>
        <v>0</v>
      </c>
      <c r="F23" s="17">
        <f>COUNTIF('Criteria 10b'!$C$3:$C$50,"Low")</f>
        <v>0</v>
      </c>
      <c r="G23" s="17">
        <f>COUNTIF('Criteria 10b'!$C$3:$C$50,"Medium")</f>
        <v>0</v>
      </c>
      <c r="H23" s="17">
        <f>COUNTIF('Criteria 10b'!$C$3:$C$50,"High")</f>
        <v>0</v>
      </c>
      <c r="I23" s="15">
        <f>COUNTIF('Criteria 10b'!$D$3:$D$50,"Fully Compliant")</f>
        <v>0</v>
      </c>
      <c r="J23" s="15">
        <f>COUNTIF('Criteria 10b'!$D$3:$D$50,"Partially Compliant")</f>
        <v>0</v>
      </c>
      <c r="K23" s="15">
        <f>COUNTIF('Criteria 10b'!$D$3:$D$50,"Non Compliant")</f>
        <v>0</v>
      </c>
      <c r="L23" s="13"/>
    </row>
    <row r="24" spans="1:12" ht="60" customHeight="1" thickBot="1" x14ac:dyDescent="0.5">
      <c r="A24" s="3" t="s">
        <v>190</v>
      </c>
      <c r="B24" s="12" t="s">
        <v>29</v>
      </c>
      <c r="C24" s="16">
        <f>COUNTIF('Criteria 10c'!$B$3:$B$50,"Low")</f>
        <v>0</v>
      </c>
      <c r="D24" s="16">
        <f>COUNTIF('Criteria 10c'!$B$3:$B$50,"Medium")</f>
        <v>0</v>
      </c>
      <c r="E24" s="16">
        <f>COUNTIF('Criteria 10c'!$B$3:$B$50,"High")</f>
        <v>0</v>
      </c>
      <c r="F24" s="17">
        <f>COUNTIF('Criteria 10c'!$C$3:$C$50,"Low")</f>
        <v>0</v>
      </c>
      <c r="G24" s="17">
        <f>COUNTIF('Criteria 10c'!$C$3:$C$50,"Medium")</f>
        <v>0</v>
      </c>
      <c r="H24" s="17">
        <f>COUNTIF('Criteria 10c'!$C$3:$C$50,"High")</f>
        <v>0</v>
      </c>
      <c r="I24" s="15">
        <f>COUNTIF('Criteria 10c'!$D$3:$D$50,"Fully Compliant")</f>
        <v>0</v>
      </c>
      <c r="J24" s="15">
        <f>COUNTIF('Criteria 10c'!$D$3:$D$50,"Partially Compliant")</f>
        <v>0</v>
      </c>
      <c r="K24" s="15">
        <f>COUNTIF('Criteria 10c'!$D$3:$D$50,"Non Compliant")</f>
        <v>0</v>
      </c>
      <c r="L24" s="13"/>
    </row>
    <row r="25" spans="1:12" s="5" customFormat="1" ht="60" customHeight="1" thickTop="1" thickBot="1" x14ac:dyDescent="0.5">
      <c r="A25" s="64" t="s">
        <v>30</v>
      </c>
      <c r="B25" s="65"/>
      <c r="C25" s="66">
        <f t="shared" ref="C25:K25" si="0">SUM(C12:C24)</f>
        <v>0</v>
      </c>
      <c r="D25" s="66">
        <f t="shared" si="0"/>
        <v>0</v>
      </c>
      <c r="E25" s="66">
        <f t="shared" si="0"/>
        <v>0</v>
      </c>
      <c r="F25" s="67">
        <f t="shared" si="0"/>
        <v>0</v>
      </c>
      <c r="G25" s="67">
        <f t="shared" si="0"/>
        <v>0</v>
      </c>
      <c r="H25" s="68">
        <f t="shared" si="0"/>
        <v>0</v>
      </c>
      <c r="I25" s="72">
        <f t="shared" si="0"/>
        <v>0</v>
      </c>
      <c r="J25" s="73">
        <f t="shared" si="0"/>
        <v>0</v>
      </c>
      <c r="K25" s="73">
        <f t="shared" si="0"/>
        <v>0</v>
      </c>
      <c r="L25" s="74"/>
    </row>
    <row r="26" spans="1:12" ht="18" customHeight="1" thickTop="1" x14ac:dyDescent="0.45"/>
  </sheetData>
  <mergeCells count="12">
    <mergeCell ref="A10:A11"/>
    <mergeCell ref="I10:L10"/>
    <mergeCell ref="B10:B11"/>
    <mergeCell ref="C10:E10"/>
    <mergeCell ref="F10:H10"/>
    <mergeCell ref="I4:L4"/>
    <mergeCell ref="I5:L8"/>
    <mergeCell ref="C5:G5"/>
    <mergeCell ref="C6:G6"/>
    <mergeCell ref="C7:G7"/>
    <mergeCell ref="C8:G8"/>
    <mergeCell ref="B4:G4"/>
  </mergeCells>
  <pageMargins left="0.7" right="0.7" top="0.75" bottom="0.75" header="0.3" footer="0.3"/>
  <pageSetup paperSize="8"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dimension ref="A1:P24"/>
  <sheetViews>
    <sheetView topLeftCell="D1" workbookViewId="0">
      <selection activeCell="U23" sqref="U23"/>
    </sheetView>
  </sheetViews>
  <sheetFormatPr defaultRowHeight="14.25" x14ac:dyDescent="0.45"/>
  <cols>
    <col min="1" max="1" width="11.86328125" customWidth="1"/>
    <col min="2" max="2" width="18" customWidth="1"/>
    <col min="3" max="3" width="21" customWidth="1"/>
    <col min="4" max="4" width="17.3984375" customWidth="1"/>
    <col min="5" max="23" width="10" customWidth="1"/>
  </cols>
  <sheetData>
    <row r="1" spans="1:16" x14ac:dyDescent="0.45">
      <c r="A1" s="1" t="s">
        <v>8</v>
      </c>
      <c r="B1" s="1" t="s">
        <v>9</v>
      </c>
      <c r="C1" s="1" t="s">
        <v>10</v>
      </c>
    </row>
    <row r="2" spans="1:16" x14ac:dyDescent="0.45">
      <c r="A2" t="s">
        <v>13</v>
      </c>
      <c r="B2" t="s">
        <v>13</v>
      </c>
      <c r="C2" t="s">
        <v>14</v>
      </c>
    </row>
    <row r="3" spans="1:16" x14ac:dyDescent="0.45">
      <c r="A3" t="s">
        <v>12</v>
      </c>
      <c r="B3" t="s">
        <v>12</v>
      </c>
      <c r="C3" t="s">
        <v>31</v>
      </c>
    </row>
    <row r="4" spans="1:16" x14ac:dyDescent="0.45">
      <c r="A4" t="s">
        <v>11</v>
      </c>
      <c r="B4" t="s">
        <v>11</v>
      </c>
      <c r="C4" t="s">
        <v>16</v>
      </c>
    </row>
    <row r="7" spans="1:16" x14ac:dyDescent="0.45">
      <c r="D7" s="3" t="s">
        <v>32</v>
      </c>
      <c r="E7" s="3" t="s">
        <v>33</v>
      </c>
      <c r="F7" s="3" t="s">
        <v>34</v>
      </c>
      <c r="G7" s="3" t="s">
        <v>35</v>
      </c>
      <c r="H7" s="3" t="s">
        <v>36</v>
      </c>
      <c r="I7" s="3" t="s">
        <v>37</v>
      </c>
      <c r="J7" s="3" t="s">
        <v>38</v>
      </c>
      <c r="K7" s="3" t="s">
        <v>39</v>
      </c>
      <c r="L7" s="3" t="s">
        <v>40</v>
      </c>
      <c r="M7" s="3" t="s">
        <v>41</v>
      </c>
      <c r="N7" s="3" t="s">
        <v>42</v>
      </c>
      <c r="O7" s="3" t="s">
        <v>43</v>
      </c>
      <c r="P7" s="3" t="s">
        <v>44</v>
      </c>
    </row>
    <row r="8" spans="1:16" x14ac:dyDescent="0.45">
      <c r="D8" s="4">
        <f>IF('Criteria 1a'!$D$2="Fully Compliant",1,IF('Criteria 1a'!$D$2="Partially Compliant",2,IF('Criteria 1a'!$D$2="Non Compliant",3,0)))</f>
        <v>1</v>
      </c>
      <c r="E8" s="4">
        <f>IF('Criteria 1b'!$D$2="Fully Compliant",1,IF('Criteria 1b'!$D$2="Partially Compliant",2,IF('Criteria 1b'!$D$2="Non Compliant",3,0)))</f>
        <v>1</v>
      </c>
      <c r="F8" s="4">
        <f>IF('Criteria 2'!$D$2="Fully Compliant",1,IF('Criteria 2'!$D$2="Partially Compliant",2,IF('Criteria 2'!$D$2="Non Compliant",3,0)))</f>
        <v>1</v>
      </c>
      <c r="G8" s="4">
        <f>IF('Criteria 3'!$D$2="Fully Compliant",1,IF('Criteria 3'!$D$2="Partially Compliant",2,IF('Criteria 3'!$D$2="Non Compliant",3,0)))</f>
        <v>1</v>
      </c>
      <c r="H8" s="4">
        <f>IF('Criteria 4'!$D$2="Fully Compliant",1,IF('Criteria 4'!$D$2="Partially Compliant",2,IF('Criteria 4'!$D$2="Non Compliant",3,0)))</f>
        <v>1</v>
      </c>
      <c r="I8" s="4">
        <f>IF('Criteria 5'!$D$2="Fully Compliant",1,IF('Criteria 5'!$D$2="Partially Compliant",2,IF('Criteria 5'!$D$2="Non Compliant",3,0)))</f>
        <v>1</v>
      </c>
      <c r="J8" s="4">
        <f>IF('Criteria 6'!$D$2="Fully Compliant",1,IF('Criteria 6'!$D$2="Partially Compliant",2,IF('Criteria 6'!$D$2="Non Compliant",3,0)))</f>
        <v>1</v>
      </c>
      <c r="K8" s="4">
        <f>IF('Criteria 7'!$D$2="Fully Compliant",1,IF('Criteria 7'!$D$2="Partially Compliant",2,IF('Criteria 7'!$D$2="Non Compliant",3,0)))</f>
        <v>1</v>
      </c>
      <c r="L8" s="4">
        <f>IF('Criteria 8'!$D$2="Fully Compliant",1,IF('Criteria 8'!$D$2="Partially Compliant",2,IF('Criteria 8'!$D$2="Non Compliant",3,0)))</f>
        <v>1</v>
      </c>
      <c r="M8" s="4">
        <f>IF('Criteria 9'!$D$2="Fully Compliant",1,IF('Criteria 9'!$D$2="Partially Compliant",2,IF('Criteria 9'!$D$2="Non Compliant",3,0)))</f>
        <v>1</v>
      </c>
      <c r="N8" s="4">
        <f>IF('Criteria 10a'!$D$2="Fully Compliant",1,IF('Criteria 10a'!$D$2="Partially Compliant",2,IF('Criteria 10a'!$D$2="Non Compliant",3,0)))</f>
        <v>1</v>
      </c>
      <c r="O8" s="4">
        <f>IF('Criteria 10b'!$D$2="Fully Compliant",1,IF('Criteria 10b'!$D$2="Partially Compliant",2,IF('Criteria 10b'!$D$2="Non Compliant",3,0)))</f>
        <v>1</v>
      </c>
      <c r="P8" s="4">
        <f>IF('Criteria 10c'!$D$2="Fully Compliant",1,IF('Criteria 10c'!$D$2="Partially Compliant",2,IF('Criteria 10c'!$D$2="Non Compliant",3,0)))</f>
        <v>1</v>
      </c>
    </row>
    <row r="9" spans="1:16" x14ac:dyDescent="0.45">
      <c r="A9" s="19"/>
    </row>
    <row r="10" spans="1:16" x14ac:dyDescent="0.45">
      <c r="A10" s="19"/>
      <c r="D10" s="20" t="s">
        <v>14</v>
      </c>
      <c r="E10" s="21">
        <f>COUNTIF($D$8:$P$8,1)</f>
        <v>13</v>
      </c>
    </row>
    <row r="11" spans="1:16" x14ac:dyDescent="0.45">
      <c r="A11" s="19"/>
      <c r="D11" s="20" t="s">
        <v>45</v>
      </c>
      <c r="E11" s="22">
        <f>COUNTIF($D$8:$P$8,2)</f>
        <v>0</v>
      </c>
    </row>
    <row r="12" spans="1:16" x14ac:dyDescent="0.45">
      <c r="A12" s="19"/>
      <c r="D12" s="20" t="s">
        <v>46</v>
      </c>
      <c r="E12" s="23">
        <f>COUNTIF($D$8:$P$8,3)</f>
        <v>0</v>
      </c>
    </row>
    <row r="13" spans="1:16" x14ac:dyDescent="0.45">
      <c r="A13" s="19"/>
    </row>
    <row r="14" spans="1:16" x14ac:dyDescent="0.45">
      <c r="A14" s="19"/>
    </row>
    <row r="15" spans="1:16" x14ac:dyDescent="0.45">
      <c r="A15" s="19"/>
    </row>
    <row r="16" spans="1:16" x14ac:dyDescent="0.45">
      <c r="A16" s="19"/>
    </row>
    <row r="17" spans="1:1" x14ac:dyDescent="0.45">
      <c r="A17" s="19"/>
    </row>
    <row r="18" spans="1:1" x14ac:dyDescent="0.45">
      <c r="A18" s="19"/>
    </row>
    <row r="19" spans="1:1" x14ac:dyDescent="0.45">
      <c r="A19" s="19"/>
    </row>
    <row r="20" spans="1:1" x14ac:dyDescent="0.45">
      <c r="A20" s="19"/>
    </row>
    <row r="21" spans="1:1" x14ac:dyDescent="0.45">
      <c r="A21" s="19"/>
    </row>
    <row r="22" spans="1:1" x14ac:dyDescent="0.45">
      <c r="A22" s="19"/>
    </row>
    <row r="23" spans="1:1" x14ac:dyDescent="0.45">
      <c r="A23" s="19"/>
    </row>
    <row r="24" spans="1:1" x14ac:dyDescent="0.45">
      <c r="A24" s="19"/>
    </row>
  </sheetData>
  <phoneticPr fontId="2"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dimension ref="A1:H13"/>
  <sheetViews>
    <sheetView zoomScaleNormal="100" workbookViewId="0">
      <selection activeCell="A3" sqref="A3"/>
    </sheetView>
  </sheetViews>
  <sheetFormatPr defaultColWidth="9" defaultRowHeight="39.4" customHeight="1" x14ac:dyDescent="0.45"/>
  <cols>
    <col min="1" max="1" width="56.86328125" style="2" customWidth="1"/>
    <col min="2" max="3" width="12.1328125" style="2" customWidth="1"/>
    <col min="4" max="4" width="12.59765625" style="2" customWidth="1"/>
    <col min="5" max="5" width="19.59765625" style="2" customWidth="1"/>
    <col min="6" max="6" width="15.59765625" style="2" customWidth="1"/>
    <col min="7" max="7" width="50.59765625" style="2" customWidth="1"/>
    <col min="8" max="8" width="50.73046875" style="2" customWidth="1"/>
    <col min="9" max="16384" width="9" style="2"/>
  </cols>
  <sheetData>
    <row r="1" spans="1:8" s="32" customFormat="1" ht="126.75" customHeight="1" x14ac:dyDescent="0.45">
      <c r="A1" s="30" t="s">
        <v>47</v>
      </c>
      <c r="B1" s="31" t="s">
        <v>8</v>
      </c>
      <c r="C1" s="31" t="s">
        <v>9</v>
      </c>
      <c r="D1" s="31" t="s">
        <v>10</v>
      </c>
      <c r="E1" s="31" t="s">
        <v>48</v>
      </c>
      <c r="F1" s="31" t="s">
        <v>49</v>
      </c>
      <c r="G1" s="28" t="s">
        <v>50</v>
      </c>
      <c r="H1" s="28" t="s">
        <v>51</v>
      </c>
    </row>
    <row r="2" spans="1:8" ht="39.4" customHeight="1" x14ac:dyDescent="0.45">
      <c r="A2" s="33" t="s">
        <v>52</v>
      </c>
      <c r="B2" s="24"/>
      <c r="C2" s="24"/>
      <c r="D2" s="29" t="str">
        <f t="shared" ref="D2" si="0">IF(COUNTIF(D3:D50,"Non Compliant")&gt;0,"Non Compliant",IF(COUNTIF(D3:D50,"Partially Compliant")&gt;0,"Partially Compliant","Fully Compliant"))</f>
        <v>Fully Compliant</v>
      </c>
      <c r="E2" s="26"/>
      <c r="F2" s="27"/>
      <c r="G2" s="26"/>
      <c r="H2" s="26"/>
    </row>
    <row r="3" spans="1:8" ht="39.4" customHeight="1" x14ac:dyDescent="0.45">
      <c r="A3" s="34" t="s">
        <v>53</v>
      </c>
      <c r="B3" s="3"/>
      <c r="C3" s="3"/>
      <c r="D3" s="4"/>
      <c r="E3" s="35"/>
      <c r="F3" s="36"/>
      <c r="G3" s="35"/>
      <c r="H3" s="35"/>
    </row>
    <row r="4" spans="1:8" ht="39.4" customHeight="1" x14ac:dyDescent="0.45">
      <c r="A4" s="34" t="s">
        <v>54</v>
      </c>
      <c r="B4" s="3"/>
      <c r="C4" s="3"/>
      <c r="D4" s="4"/>
      <c r="E4" s="35"/>
      <c r="F4" s="36"/>
      <c r="G4" s="35"/>
      <c r="H4" s="35"/>
    </row>
    <row r="5" spans="1:8" ht="39.4" customHeight="1" x14ac:dyDescent="0.45">
      <c r="A5" s="34" t="s">
        <v>55</v>
      </c>
      <c r="B5" s="3"/>
      <c r="C5" s="3"/>
      <c r="D5" s="4"/>
      <c r="E5" s="35"/>
      <c r="F5" s="36"/>
      <c r="G5" s="35"/>
      <c r="H5" s="35"/>
    </row>
    <row r="6" spans="1:8" ht="39.4" customHeight="1" x14ac:dyDescent="0.45">
      <c r="A6" s="34" t="s">
        <v>56</v>
      </c>
      <c r="B6" s="3"/>
      <c r="C6" s="3"/>
      <c r="D6" s="4"/>
      <c r="E6" s="35"/>
      <c r="F6" s="36"/>
      <c r="G6" s="35"/>
      <c r="H6" s="35"/>
    </row>
    <row r="7" spans="1:8" ht="39.4" customHeight="1" x14ac:dyDescent="0.45">
      <c r="A7" s="34" t="s">
        <v>57</v>
      </c>
      <c r="B7" s="3"/>
      <c r="C7" s="3"/>
      <c r="D7" s="4"/>
      <c r="E7" s="35"/>
      <c r="F7" s="36"/>
      <c r="G7" s="35"/>
      <c r="H7" s="35"/>
    </row>
    <row r="8" spans="1:8" ht="39.4" customHeight="1" x14ac:dyDescent="0.45">
      <c r="A8" s="34" t="s">
        <v>58</v>
      </c>
      <c r="B8" s="3"/>
      <c r="C8" s="3"/>
      <c r="D8" s="4"/>
      <c r="E8" s="35"/>
      <c r="F8" s="36"/>
      <c r="G8" s="35"/>
      <c r="H8" s="35"/>
    </row>
    <row r="9" spans="1:8" ht="39.4" customHeight="1" x14ac:dyDescent="0.45">
      <c r="A9" s="34" t="s">
        <v>59</v>
      </c>
      <c r="B9" s="3"/>
      <c r="C9" s="3"/>
      <c r="D9" s="4"/>
      <c r="E9" s="35"/>
      <c r="F9" s="36"/>
      <c r="G9" s="35"/>
      <c r="H9" s="35"/>
    </row>
    <row r="10" spans="1:8" ht="39.4" customHeight="1" x14ac:dyDescent="0.45">
      <c r="A10" s="34" t="s">
        <v>60</v>
      </c>
      <c r="B10" s="3"/>
      <c r="C10" s="3"/>
      <c r="D10" s="4"/>
      <c r="E10" s="35"/>
      <c r="F10" s="36"/>
      <c r="G10" s="35"/>
      <c r="H10" s="35"/>
    </row>
    <row r="11" spans="1:8" ht="39.4" customHeight="1" x14ac:dyDescent="0.45">
      <c r="A11" s="34" t="s">
        <v>61</v>
      </c>
      <c r="B11" s="3"/>
      <c r="C11" s="3"/>
      <c r="D11" s="4"/>
      <c r="E11" s="35"/>
      <c r="F11" s="36"/>
      <c r="G11" s="35"/>
      <c r="H11" s="35"/>
    </row>
    <row r="12" spans="1:8" ht="39.4" customHeight="1" x14ac:dyDescent="0.45">
      <c r="A12" s="37" t="s">
        <v>62</v>
      </c>
      <c r="B12" s="38"/>
      <c r="C12" s="38"/>
      <c r="D12" s="39"/>
      <c r="E12" s="40"/>
      <c r="F12" s="41"/>
      <c r="G12" s="35"/>
      <c r="H12" s="35"/>
    </row>
    <row r="13" spans="1:8" ht="39.4" customHeight="1" x14ac:dyDescent="0.45">
      <c r="A13" s="37" t="s">
        <v>63</v>
      </c>
      <c r="B13" s="38"/>
      <c r="C13" s="38"/>
      <c r="D13" s="39"/>
      <c r="E13" s="40"/>
      <c r="F13" s="41"/>
      <c r="G13" s="40"/>
      <c r="H13" s="40"/>
    </row>
  </sheetData>
  <phoneticPr fontId="2" type="noConversion"/>
  <conditionalFormatting sqref="B2:B13">
    <cfRule type="cellIs" dxfId="291" priority="7" operator="equal">
      <formula>"Low"</formula>
    </cfRule>
    <cfRule type="cellIs" dxfId="290" priority="8" operator="equal">
      <formula>"Medium"</formula>
    </cfRule>
    <cfRule type="cellIs" dxfId="289" priority="9" operator="equal">
      <formula>"High"</formula>
    </cfRule>
  </conditionalFormatting>
  <conditionalFormatting sqref="C2:C13">
    <cfRule type="cellIs" dxfId="288" priority="4" operator="equal">
      <formula>"Low"</formula>
    </cfRule>
    <cfRule type="cellIs" dxfId="287" priority="5" operator="equal">
      <formula>"Medium"</formula>
    </cfRule>
    <cfRule type="cellIs" dxfId="286"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7E78FA87-A34C-4137-9D29-37332DDA75DE}">
            <xm:f>Lists!$C$4</xm:f>
            <x14:dxf>
              <font>
                <color auto="1"/>
              </font>
              <fill>
                <patternFill>
                  <bgColor rgb="FFFF3300"/>
                </patternFill>
              </fill>
            </x14:dxf>
          </x14:cfRule>
          <x14:cfRule type="cellIs" priority="2" operator="equal" id="{0902DEE1-0C7C-4204-BD0F-FCE14E6DDAFA}">
            <xm:f>Lists!$C$3</xm:f>
            <x14:dxf>
              <font>
                <color auto="1"/>
              </font>
              <fill>
                <patternFill>
                  <bgColor rgb="FFFFC000"/>
                </patternFill>
              </fill>
            </x14:dxf>
          </x14:cfRule>
          <x14:cfRule type="cellIs" priority="3" operator="equal" id="{4099B4DA-2C73-409C-B61D-7616E6041547}">
            <xm:f>Lists!$C$2</xm:f>
            <x14:dxf>
              <font>
                <color auto="1"/>
              </font>
              <fill>
                <patternFill>
                  <bgColor rgb="FF92D050"/>
                </patternFill>
              </fill>
            </x14:dxf>
          </x14:cfRule>
          <xm:sqref>D2:D13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61E0D20-F1AA-4FF4-B458-4BAA64C6B7B7}">
          <x14:formula1>
            <xm:f>Lists!$A$2:$A$4</xm:f>
          </x14:formula1>
          <xm:sqref>B3:B12 B13:B50</xm:sqref>
        </x14:dataValidation>
        <x14:dataValidation type="list" allowBlank="1" showInputMessage="1" showErrorMessage="1" xr:uid="{90AA81DA-FCF1-4E01-A79B-CDAEE7FE36F3}">
          <x14:formula1>
            <xm:f>Lists!$B$2:$B$4</xm:f>
          </x14:formula1>
          <xm:sqref>C3:C12 C14:C50</xm:sqref>
        </x14:dataValidation>
        <x14:dataValidation type="list" allowBlank="1" showInputMessage="1" showErrorMessage="1" xr:uid="{B6486F59-4D03-4B71-A36B-7DC1647D4E5D}">
          <x14:formula1>
            <xm:f>Lists!$C$2:$C$4</xm:f>
          </x14:formula1>
          <xm:sqref>D3:D12 D14:D50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dimension ref="A1:H12"/>
  <sheetViews>
    <sheetView zoomScaleNormal="100" workbookViewId="0">
      <selection activeCell="D4" sqref="D4"/>
    </sheetView>
  </sheetViews>
  <sheetFormatPr defaultColWidth="9" defaultRowHeight="39.4" customHeight="1" x14ac:dyDescent="0.45"/>
  <cols>
    <col min="1" max="1" width="56.86328125" style="2" customWidth="1"/>
    <col min="2" max="3" width="12.1328125" style="2" customWidth="1"/>
    <col min="4" max="4" width="12.59765625" style="2" customWidth="1"/>
    <col min="5" max="5" width="19.59765625" style="2" customWidth="1"/>
    <col min="6" max="6" width="27.59765625" style="2" customWidth="1"/>
    <col min="7" max="8" width="50.73046875" style="2" customWidth="1"/>
    <col min="9" max="16384" width="9" style="2"/>
  </cols>
  <sheetData>
    <row r="1" spans="1:8" s="32" customFormat="1" ht="157.9" customHeight="1" x14ac:dyDescent="0.45">
      <c r="A1" s="77" t="s">
        <v>47</v>
      </c>
      <c r="B1" s="31" t="s">
        <v>8</v>
      </c>
      <c r="C1" s="31" t="s">
        <v>9</v>
      </c>
      <c r="D1" s="31" t="s">
        <v>10</v>
      </c>
      <c r="E1" s="31" t="s">
        <v>48</v>
      </c>
      <c r="F1" s="31" t="s">
        <v>49</v>
      </c>
      <c r="G1" s="42" t="s">
        <v>50</v>
      </c>
      <c r="H1" s="28" t="s">
        <v>51</v>
      </c>
    </row>
    <row r="2" spans="1:8" s="32" customFormat="1" ht="39.4" customHeight="1" x14ac:dyDescent="0.45">
      <c r="A2" s="33" t="s">
        <v>52</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45">
      <c r="A3" s="34" t="s">
        <v>64</v>
      </c>
      <c r="B3" s="3"/>
      <c r="C3" s="3"/>
      <c r="D3" s="4"/>
      <c r="E3" s="35"/>
      <c r="F3" s="36"/>
      <c r="G3" s="44"/>
      <c r="H3" s="35"/>
    </row>
    <row r="4" spans="1:8" ht="39.4" customHeight="1" x14ac:dyDescent="0.45">
      <c r="A4" s="34" t="s">
        <v>65</v>
      </c>
      <c r="B4" s="3"/>
      <c r="C4" s="3"/>
      <c r="D4" s="4"/>
      <c r="E4" s="35"/>
      <c r="F4" s="36"/>
      <c r="G4" s="44"/>
      <c r="H4" s="69"/>
    </row>
    <row r="5" spans="1:8" ht="39.4" customHeight="1" x14ac:dyDescent="0.45">
      <c r="A5" s="34" t="s">
        <v>66</v>
      </c>
      <c r="B5" s="3"/>
      <c r="C5" s="3"/>
      <c r="D5" s="4"/>
      <c r="E5" s="35"/>
      <c r="F5" s="36"/>
      <c r="G5" s="44"/>
      <c r="H5" s="35"/>
    </row>
    <row r="6" spans="1:8" ht="39.4" customHeight="1" x14ac:dyDescent="0.45">
      <c r="A6" s="34" t="s">
        <v>67</v>
      </c>
      <c r="B6" s="3"/>
      <c r="C6" s="3"/>
      <c r="D6" s="4"/>
      <c r="E6" s="35"/>
      <c r="F6" s="36"/>
      <c r="G6" s="44"/>
      <c r="H6" s="69"/>
    </row>
    <row r="7" spans="1:8" ht="39.4" customHeight="1" x14ac:dyDescent="0.45">
      <c r="A7" s="34" t="s">
        <v>68</v>
      </c>
      <c r="B7" s="3"/>
      <c r="C7" s="3"/>
      <c r="D7" s="4"/>
      <c r="E7" s="35"/>
      <c r="F7" s="36"/>
      <c r="G7" s="44"/>
      <c r="H7" s="35"/>
    </row>
    <row r="8" spans="1:8" ht="39.4" customHeight="1" x14ac:dyDescent="0.45">
      <c r="A8" s="34" t="s">
        <v>69</v>
      </c>
      <c r="B8" s="3"/>
      <c r="C8" s="3"/>
      <c r="D8" s="4"/>
      <c r="E8" s="35"/>
      <c r="F8" s="36"/>
      <c r="G8" s="44"/>
      <c r="H8" s="69"/>
    </row>
    <row r="9" spans="1:8" ht="39.4" customHeight="1" x14ac:dyDescent="0.45">
      <c r="A9" s="34" t="s">
        <v>70</v>
      </c>
      <c r="B9" s="3"/>
      <c r="C9" s="3"/>
      <c r="D9" s="4"/>
      <c r="E9" s="35"/>
      <c r="F9" s="36"/>
      <c r="G9" s="44"/>
      <c r="H9" s="35"/>
    </row>
    <row r="10" spans="1:8" ht="39.4" customHeight="1" x14ac:dyDescent="0.45">
      <c r="A10" s="34" t="s">
        <v>71</v>
      </c>
      <c r="B10" s="3"/>
      <c r="C10" s="3"/>
      <c r="D10" s="4"/>
      <c r="E10" s="35"/>
      <c r="F10" s="36"/>
      <c r="G10" s="44"/>
      <c r="H10" s="69"/>
    </row>
    <row r="11" spans="1:8" ht="39.4" customHeight="1" x14ac:dyDescent="0.45">
      <c r="A11" s="34" t="s">
        <v>72</v>
      </c>
      <c r="B11" s="3"/>
      <c r="C11" s="3"/>
      <c r="D11" s="4"/>
      <c r="E11" s="35"/>
      <c r="F11" s="36"/>
      <c r="G11" s="44"/>
      <c r="H11" s="40"/>
    </row>
    <row r="12" spans="1:8" ht="39.4" customHeight="1" x14ac:dyDescent="0.45">
      <c r="A12" s="37" t="s">
        <v>73</v>
      </c>
      <c r="B12" s="38"/>
      <c r="C12" s="38"/>
      <c r="D12" s="39"/>
      <c r="E12" s="40"/>
      <c r="F12" s="41"/>
      <c r="G12" s="45"/>
      <c r="H12" s="69"/>
    </row>
  </sheetData>
  <phoneticPr fontId="2" type="noConversion"/>
  <conditionalFormatting sqref="B2:B12">
    <cfRule type="cellIs" dxfId="269" priority="7" operator="equal">
      <formula>"Low"</formula>
    </cfRule>
    <cfRule type="cellIs" dxfId="268" priority="8" operator="equal">
      <formula>"Medium"</formula>
    </cfRule>
    <cfRule type="cellIs" dxfId="267" priority="9" operator="equal">
      <formula>"High"</formula>
    </cfRule>
  </conditionalFormatting>
  <conditionalFormatting sqref="C2:C12">
    <cfRule type="cellIs" dxfId="266" priority="4" operator="equal">
      <formula>"Low"</formula>
    </cfRule>
    <cfRule type="cellIs" dxfId="265" priority="5" operator="equal">
      <formula>"Medium"</formula>
    </cfRule>
    <cfRule type="cellIs" dxfId="264"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94F986B9-B30A-4773-A343-8D2B82DF7847}">
            <xm:f>Lists!$C$4</xm:f>
            <x14:dxf>
              <font>
                <color auto="1"/>
              </font>
              <fill>
                <patternFill>
                  <bgColor rgb="FFFF3300"/>
                </patternFill>
              </fill>
            </x14:dxf>
          </x14:cfRule>
          <x14:cfRule type="cellIs" priority="2" operator="equal" id="{0958BCA8-0DCF-4C88-B6DB-FCD4CF2AF944}">
            <xm:f>Lists!$C$3</xm:f>
            <x14:dxf>
              <font>
                <color auto="1"/>
              </font>
              <fill>
                <patternFill>
                  <bgColor rgb="FFFFC000"/>
                </patternFill>
              </fill>
            </x14:dxf>
          </x14:cfRule>
          <x14:cfRule type="cellIs" priority="3" operator="equal" id="{4B3128EC-D850-4334-82BF-8346E91C996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dimension ref="A1:H50"/>
  <sheetViews>
    <sheetView workbookViewId="0"/>
  </sheetViews>
  <sheetFormatPr defaultColWidth="9" defaultRowHeight="18" customHeight="1" x14ac:dyDescent="0.45"/>
  <cols>
    <col min="1" max="1" width="68.59765625" style="2" customWidth="1"/>
    <col min="2" max="3" width="12.1328125" style="2" customWidth="1"/>
    <col min="4" max="4" width="12.59765625" style="2" customWidth="1"/>
    <col min="5" max="5" width="19.59765625" style="2" customWidth="1"/>
    <col min="6" max="6" width="27.59765625" style="2" customWidth="1"/>
    <col min="7" max="8" width="50.73046875" style="2" customWidth="1"/>
    <col min="9" max="16384" width="9" style="2"/>
  </cols>
  <sheetData>
    <row r="1" spans="1:8" ht="57.75" customHeight="1" x14ac:dyDescent="0.45">
      <c r="A1" s="46" t="s">
        <v>20</v>
      </c>
      <c r="B1" s="47" t="s">
        <v>8</v>
      </c>
      <c r="C1" s="47" t="s">
        <v>9</v>
      </c>
      <c r="D1" s="48" t="s">
        <v>10</v>
      </c>
      <c r="E1" s="47" t="s">
        <v>48</v>
      </c>
      <c r="F1" s="49" t="s">
        <v>49</v>
      </c>
      <c r="G1" s="47" t="s">
        <v>50</v>
      </c>
      <c r="H1" s="70" t="s">
        <v>51</v>
      </c>
    </row>
    <row r="2" spans="1:8" ht="39.4" customHeight="1" x14ac:dyDescent="0.45">
      <c r="A2" s="33" t="s">
        <v>52</v>
      </c>
      <c r="B2" s="50"/>
      <c r="C2" s="50"/>
      <c r="D2" s="51" t="str">
        <f t="shared" ref="D2" si="0">IF(COUNTIF(D3:D50,"Non Compliant")&gt;0,"Non Compliant",IF(COUNTIF(D3:D50,"Partially Compliant")&gt;0,"Partially Compliant","Fully Compliant"))</f>
        <v>Fully Compliant</v>
      </c>
      <c r="E2" s="52"/>
      <c r="F2" s="53"/>
      <c r="G2" s="52"/>
      <c r="H2" s="26"/>
    </row>
    <row r="3" spans="1:8" ht="39.4" customHeight="1" x14ac:dyDescent="0.45">
      <c r="A3" s="54" t="s">
        <v>74</v>
      </c>
      <c r="B3" s="55"/>
      <c r="C3" s="55"/>
      <c r="D3" s="56"/>
      <c r="E3" s="45"/>
      <c r="F3" s="57"/>
      <c r="G3" s="45"/>
      <c r="H3" s="35"/>
    </row>
    <row r="4" spans="1:8" ht="39.4" customHeight="1" x14ac:dyDescent="0.45">
      <c r="A4" s="58" t="s">
        <v>75</v>
      </c>
      <c r="B4" s="59"/>
      <c r="C4" s="59"/>
      <c r="D4" s="60"/>
      <c r="E4" s="61"/>
      <c r="F4" s="62"/>
      <c r="G4" s="61"/>
      <c r="H4" s="69"/>
    </row>
    <row r="5" spans="1:8" ht="39.4" customHeight="1" x14ac:dyDescent="0.45">
      <c r="A5" s="54" t="s">
        <v>76</v>
      </c>
      <c r="B5" s="55"/>
      <c r="C5" s="55"/>
      <c r="D5" s="56"/>
      <c r="E5" s="45"/>
      <c r="F5" s="57"/>
      <c r="G5" s="45"/>
      <c r="H5" s="35"/>
    </row>
    <row r="6" spans="1:8" ht="39.4" customHeight="1" x14ac:dyDescent="0.45">
      <c r="A6" s="58" t="s">
        <v>77</v>
      </c>
      <c r="B6" s="59"/>
      <c r="C6" s="59"/>
      <c r="D6" s="60"/>
      <c r="E6" s="61"/>
      <c r="F6" s="62"/>
      <c r="G6" s="61"/>
      <c r="H6" s="69"/>
    </row>
    <row r="7" spans="1:8" ht="39.4" customHeight="1" x14ac:dyDescent="0.45">
      <c r="A7" s="54" t="s">
        <v>78</v>
      </c>
      <c r="B7" s="55"/>
      <c r="C7" s="55"/>
      <c r="D7" s="56"/>
      <c r="E7" s="45"/>
      <c r="F7" s="57"/>
      <c r="G7" s="45"/>
      <c r="H7" s="35"/>
    </row>
    <row r="8" spans="1:8" ht="39.4" customHeight="1" x14ac:dyDescent="0.45">
      <c r="A8" s="58" t="s">
        <v>79</v>
      </c>
      <c r="B8" s="59"/>
      <c r="C8" s="59"/>
      <c r="D8" s="60"/>
      <c r="E8" s="61"/>
      <c r="F8" s="62"/>
      <c r="G8" s="61"/>
      <c r="H8" s="69"/>
    </row>
    <row r="9" spans="1:8" ht="39.4" customHeight="1" x14ac:dyDescent="0.45">
      <c r="A9" s="54" t="s">
        <v>80</v>
      </c>
      <c r="B9" s="55"/>
      <c r="C9" s="55"/>
      <c r="D9" s="56"/>
      <c r="E9" s="45"/>
      <c r="F9" s="57"/>
      <c r="G9" s="45"/>
      <c r="H9" s="35"/>
    </row>
    <row r="10" spans="1:8" ht="39.4" customHeight="1" x14ac:dyDescent="0.45">
      <c r="A10" s="58" t="s">
        <v>81</v>
      </c>
      <c r="B10" s="59"/>
      <c r="C10" s="59"/>
      <c r="D10" s="60"/>
      <c r="E10" s="61"/>
      <c r="F10" s="62"/>
      <c r="G10" s="61"/>
      <c r="H10" s="69"/>
    </row>
    <row r="11" spans="1:8" ht="39.4" customHeight="1" x14ac:dyDescent="0.45">
      <c r="A11" s="54" t="s">
        <v>82</v>
      </c>
      <c r="B11" s="55"/>
      <c r="C11" s="55"/>
      <c r="D11" s="56"/>
      <c r="E11" s="45"/>
      <c r="F11" s="57"/>
      <c r="G11" s="45"/>
      <c r="H11" s="40"/>
    </row>
    <row r="12" spans="1:8" ht="39.4" customHeight="1" x14ac:dyDescent="0.45">
      <c r="A12" s="58" t="s">
        <v>83</v>
      </c>
      <c r="B12" s="59"/>
      <c r="C12" s="59"/>
      <c r="D12" s="60"/>
      <c r="E12" s="61"/>
      <c r="F12" s="62"/>
      <c r="G12" s="61"/>
      <c r="H12" s="69"/>
    </row>
    <row r="13" spans="1:8" ht="39" customHeight="1" x14ac:dyDescent="0.45"/>
    <row r="14" spans="1:8" ht="39" customHeight="1" x14ac:dyDescent="0.45">
      <c r="A14" s="63"/>
    </row>
    <row r="15" spans="1:8" ht="39" customHeight="1" x14ac:dyDescent="0.45"/>
    <row r="16" spans="1:8" ht="39" customHeight="1" x14ac:dyDescent="0.45"/>
    <row r="17" ht="39" customHeight="1" x14ac:dyDescent="0.45"/>
    <row r="18" ht="39" customHeight="1" x14ac:dyDescent="0.45"/>
    <row r="19" ht="39" customHeight="1" x14ac:dyDescent="0.45"/>
    <row r="20" ht="39" customHeight="1" x14ac:dyDescent="0.45"/>
    <row r="21" ht="39" customHeight="1" x14ac:dyDescent="0.45"/>
    <row r="22" ht="39" customHeight="1" x14ac:dyDescent="0.45"/>
    <row r="23" ht="39" customHeight="1" x14ac:dyDescent="0.45"/>
    <row r="24" ht="39" customHeight="1" x14ac:dyDescent="0.45"/>
    <row r="25" ht="39" customHeight="1" x14ac:dyDescent="0.45"/>
    <row r="26" ht="39" customHeight="1" x14ac:dyDescent="0.45"/>
    <row r="27" ht="39" customHeight="1" x14ac:dyDescent="0.45"/>
    <row r="28" ht="39" customHeight="1" x14ac:dyDescent="0.45"/>
    <row r="29" ht="39" customHeight="1" x14ac:dyDescent="0.45"/>
    <row r="30" ht="39" customHeight="1" x14ac:dyDescent="0.45"/>
    <row r="31" ht="39" customHeight="1" x14ac:dyDescent="0.45"/>
    <row r="32" ht="39" customHeight="1" x14ac:dyDescent="0.45"/>
    <row r="33" ht="39" customHeight="1" x14ac:dyDescent="0.45"/>
    <row r="34" ht="39" customHeight="1" x14ac:dyDescent="0.45"/>
    <row r="35" ht="39" customHeight="1" x14ac:dyDescent="0.45"/>
    <row r="36" ht="39" customHeight="1" x14ac:dyDescent="0.45"/>
    <row r="37" ht="39" customHeight="1" x14ac:dyDescent="0.45"/>
    <row r="38" ht="39" customHeight="1" x14ac:dyDescent="0.45"/>
    <row r="39" ht="39" customHeight="1" x14ac:dyDescent="0.45"/>
    <row r="40" ht="39" customHeight="1" x14ac:dyDescent="0.45"/>
    <row r="41" ht="39" customHeight="1" x14ac:dyDescent="0.45"/>
    <row r="42" ht="39" customHeight="1" x14ac:dyDescent="0.45"/>
    <row r="43" ht="39" customHeight="1" x14ac:dyDescent="0.45"/>
    <row r="44" ht="39" customHeight="1" x14ac:dyDescent="0.45"/>
    <row r="45" ht="39" customHeight="1" x14ac:dyDescent="0.45"/>
    <row r="46" ht="39" customHeight="1" x14ac:dyDescent="0.45"/>
    <row r="47" ht="39" customHeight="1" x14ac:dyDescent="0.45"/>
    <row r="48" ht="39" customHeight="1" x14ac:dyDescent="0.45"/>
    <row r="49" ht="39" customHeight="1" x14ac:dyDescent="0.45"/>
    <row r="50" ht="39" customHeight="1" x14ac:dyDescent="0.45"/>
  </sheetData>
  <phoneticPr fontId="2" type="noConversion"/>
  <conditionalFormatting sqref="B5:B12 B1:B2">
    <cfRule type="cellIs" dxfId="248" priority="16" operator="equal">
      <formula>"Low"</formula>
    </cfRule>
    <cfRule type="cellIs" dxfId="247" priority="17" operator="equal">
      <formula>"Medium"</formula>
    </cfRule>
    <cfRule type="cellIs" dxfId="246" priority="18" operator="equal">
      <formula>"High"</formula>
    </cfRule>
  </conditionalFormatting>
  <conditionalFormatting sqref="C5:C12 C1:C2">
    <cfRule type="cellIs" dxfId="245" priority="13" operator="equal">
      <formula>"Low"</formula>
    </cfRule>
    <cfRule type="cellIs" dxfId="244" priority="14" operator="equal">
      <formula>"Medium"</formula>
    </cfRule>
    <cfRule type="cellIs" dxfId="243" priority="15" operator="equal">
      <formula>"High"</formula>
    </cfRule>
  </conditionalFormatting>
  <conditionalFormatting sqref="B3:B4">
    <cfRule type="cellIs" dxfId="242" priority="7" operator="equal">
      <formula>"Low"</formula>
    </cfRule>
    <cfRule type="cellIs" dxfId="241" priority="8" operator="equal">
      <formula>"Medium"</formula>
    </cfRule>
    <cfRule type="cellIs" dxfId="240" priority="9" operator="equal">
      <formula>"High"</formula>
    </cfRule>
  </conditionalFormatting>
  <conditionalFormatting sqref="C3:C4">
    <cfRule type="cellIs" dxfId="239" priority="4" operator="equal">
      <formula>"Low"</formula>
    </cfRule>
    <cfRule type="cellIs" dxfId="238" priority="5" operator="equal">
      <formula>"Medium"</formula>
    </cfRule>
    <cfRule type="cellIs" dxfId="237"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0" operator="equal" id="{0585B332-B169-4829-A857-6F9E6881F312}">
            <xm:f>Lists!$C$4</xm:f>
            <x14:dxf>
              <font>
                <color auto="1"/>
              </font>
              <fill>
                <patternFill>
                  <bgColor rgb="FFFF3300"/>
                </patternFill>
              </fill>
            </x14:dxf>
          </x14:cfRule>
          <x14:cfRule type="cellIs" priority="11" operator="equal" id="{BD5BC756-8D85-4E88-8A4A-F784619F14B1}">
            <xm:f>Lists!$C$3</xm:f>
            <x14:dxf>
              <font>
                <color auto="1"/>
              </font>
              <fill>
                <patternFill>
                  <bgColor rgb="FFFFC000"/>
                </patternFill>
              </fill>
            </x14:dxf>
          </x14:cfRule>
          <x14:cfRule type="cellIs" priority="12" operator="equal" id="{E724B4D9-4197-4A51-B375-089921CE27D0}">
            <xm:f>Lists!$C$2</xm:f>
            <x14:dxf>
              <font>
                <color auto="1"/>
              </font>
              <fill>
                <patternFill>
                  <bgColor rgb="FF92D050"/>
                </patternFill>
              </fill>
            </x14:dxf>
          </x14:cfRule>
          <xm:sqref>D5:D12 D1:D2</xm:sqref>
        </x14:conditionalFormatting>
        <x14:conditionalFormatting xmlns:xm="http://schemas.microsoft.com/office/excel/2006/main">
          <x14:cfRule type="cellIs" priority="1" operator="equal" id="{DB07FB78-0546-4421-AD31-0625CDB3FF33}">
            <xm:f>Lists!$C$4</xm:f>
            <x14:dxf>
              <font>
                <color auto="1"/>
              </font>
              <fill>
                <patternFill>
                  <bgColor rgb="FFFF3300"/>
                </patternFill>
              </fill>
            </x14:dxf>
          </x14:cfRule>
          <x14:cfRule type="cellIs" priority="2" operator="equal" id="{273D8F27-481A-4C12-B47B-3F885CF7AA91}">
            <xm:f>Lists!$C$3</xm:f>
            <x14:dxf>
              <font>
                <color auto="1"/>
              </font>
              <fill>
                <patternFill>
                  <bgColor rgb="FFFFC000"/>
                </patternFill>
              </fill>
            </x14:dxf>
          </x14:cfRule>
          <x14:cfRule type="cellIs" priority="3" operator="equal" id="{348BD4AE-939D-4B04-AF58-72290827D1F7}">
            <xm:f>Lists!$C$2</xm:f>
            <x14:dxf>
              <font>
                <color auto="1"/>
              </font>
              <fill>
                <patternFill>
                  <bgColor rgb="FF92D050"/>
                </patternFill>
              </fill>
            </x14:dxf>
          </x14:cfRule>
          <xm:sqref>D3:D4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dimension ref="A1:H12"/>
  <sheetViews>
    <sheetView workbookViewId="0"/>
  </sheetViews>
  <sheetFormatPr defaultColWidth="9" defaultRowHeight="39.4" customHeight="1" x14ac:dyDescent="0.45"/>
  <cols>
    <col min="1" max="1" width="56.86328125" style="2" customWidth="1"/>
    <col min="2" max="3" width="12.1328125" style="2" customWidth="1"/>
    <col min="4" max="4" width="12.59765625" style="2" customWidth="1"/>
    <col min="5" max="5" width="19.59765625" style="2" customWidth="1"/>
    <col min="6" max="6" width="27.59765625" style="2" customWidth="1"/>
    <col min="7" max="8" width="50.73046875" style="2" customWidth="1"/>
    <col min="9" max="16384" width="9" style="2"/>
  </cols>
  <sheetData>
    <row r="1" spans="1:8" s="32" customFormat="1" ht="48" customHeight="1" x14ac:dyDescent="0.45">
      <c r="A1" s="30" t="s">
        <v>21</v>
      </c>
      <c r="B1" s="31" t="s">
        <v>8</v>
      </c>
      <c r="C1" s="31" t="s">
        <v>9</v>
      </c>
      <c r="D1" s="31" t="s">
        <v>10</v>
      </c>
      <c r="E1" s="31" t="s">
        <v>48</v>
      </c>
      <c r="F1" s="31" t="s">
        <v>49</v>
      </c>
      <c r="G1" s="42" t="s">
        <v>50</v>
      </c>
      <c r="H1" s="71" t="s">
        <v>51</v>
      </c>
    </row>
    <row r="2" spans="1:8" ht="39.4" customHeight="1" x14ac:dyDescent="0.45">
      <c r="A2" s="33" t="s">
        <v>52</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45">
      <c r="A3" s="34" t="s">
        <v>84</v>
      </c>
      <c r="B3" s="3"/>
      <c r="C3" s="3"/>
      <c r="D3" s="4"/>
      <c r="E3" s="35"/>
      <c r="F3" s="36"/>
      <c r="G3" s="44"/>
      <c r="H3" s="35"/>
    </row>
    <row r="4" spans="1:8" ht="39.4" customHeight="1" x14ac:dyDescent="0.45">
      <c r="A4" s="34" t="s">
        <v>85</v>
      </c>
      <c r="B4" s="3"/>
      <c r="C4" s="3"/>
      <c r="D4" s="4"/>
      <c r="E4" s="35"/>
      <c r="F4" s="36"/>
      <c r="G4" s="44"/>
      <c r="H4" s="69"/>
    </row>
    <row r="5" spans="1:8" ht="39.4" customHeight="1" x14ac:dyDescent="0.45">
      <c r="A5" s="34" t="s">
        <v>86</v>
      </c>
      <c r="B5" s="3"/>
      <c r="C5" s="3"/>
      <c r="D5" s="4"/>
      <c r="E5" s="35"/>
      <c r="F5" s="36"/>
      <c r="G5" s="44"/>
      <c r="H5" s="35"/>
    </row>
    <row r="6" spans="1:8" ht="39.4" customHeight="1" x14ac:dyDescent="0.45">
      <c r="A6" s="34" t="s">
        <v>87</v>
      </c>
      <c r="B6" s="3"/>
      <c r="C6" s="3"/>
      <c r="D6" s="4"/>
      <c r="E6" s="35"/>
      <c r="F6" s="36"/>
      <c r="G6" s="44"/>
      <c r="H6" s="69"/>
    </row>
    <row r="7" spans="1:8" ht="39.4" customHeight="1" x14ac:dyDescent="0.45">
      <c r="A7" s="34" t="s">
        <v>88</v>
      </c>
      <c r="B7" s="3"/>
      <c r="C7" s="3"/>
      <c r="D7" s="4"/>
      <c r="E7" s="35"/>
      <c r="F7" s="36"/>
      <c r="G7" s="44"/>
      <c r="H7" s="35"/>
    </row>
    <row r="8" spans="1:8" ht="39.4" customHeight="1" x14ac:dyDescent="0.45">
      <c r="A8" s="34" t="s">
        <v>89</v>
      </c>
      <c r="B8" s="3"/>
      <c r="C8" s="3"/>
      <c r="D8" s="4"/>
      <c r="E8" s="35"/>
      <c r="F8" s="36"/>
      <c r="G8" s="44"/>
      <c r="H8" s="69"/>
    </row>
    <row r="9" spans="1:8" ht="39.4" customHeight="1" x14ac:dyDescent="0.45">
      <c r="A9" s="34" t="s">
        <v>90</v>
      </c>
      <c r="B9" s="3"/>
      <c r="C9" s="3"/>
      <c r="D9" s="4"/>
      <c r="E9" s="35"/>
      <c r="F9" s="36"/>
      <c r="G9" s="44"/>
      <c r="H9" s="35"/>
    </row>
    <row r="10" spans="1:8" ht="39.4" customHeight="1" x14ac:dyDescent="0.45">
      <c r="A10" s="34" t="s">
        <v>91</v>
      </c>
      <c r="B10" s="3"/>
      <c r="C10" s="3"/>
      <c r="D10" s="4"/>
      <c r="E10" s="35"/>
      <c r="F10" s="36"/>
      <c r="G10" s="44"/>
      <c r="H10" s="69"/>
    </row>
    <row r="11" spans="1:8" ht="39.4" customHeight="1" x14ac:dyDescent="0.45">
      <c r="A11" s="34" t="s">
        <v>92</v>
      </c>
      <c r="B11" s="3"/>
      <c r="C11" s="3"/>
      <c r="D11" s="4"/>
      <c r="E11" s="35"/>
      <c r="F11" s="36"/>
      <c r="G11" s="44"/>
      <c r="H11" s="40"/>
    </row>
    <row r="12" spans="1:8" ht="39.4" customHeight="1" x14ac:dyDescent="0.45">
      <c r="A12" s="37" t="s">
        <v>93</v>
      </c>
      <c r="B12" s="38"/>
      <c r="C12" s="38"/>
      <c r="D12" s="39"/>
      <c r="E12" s="40"/>
      <c r="F12" s="41"/>
      <c r="G12" s="45"/>
      <c r="H12" s="69"/>
    </row>
  </sheetData>
  <conditionalFormatting sqref="B2:B12">
    <cfRule type="cellIs" dxfId="219" priority="7" operator="equal">
      <formula>"Low"</formula>
    </cfRule>
    <cfRule type="cellIs" dxfId="218" priority="8" operator="equal">
      <formula>"Medium"</formula>
    </cfRule>
    <cfRule type="cellIs" dxfId="217" priority="9" operator="equal">
      <formula>"High"</formula>
    </cfRule>
  </conditionalFormatting>
  <conditionalFormatting sqref="C2:C12">
    <cfRule type="cellIs" dxfId="216" priority="4" operator="equal">
      <formula>"Low"</formula>
    </cfRule>
    <cfRule type="cellIs" dxfId="215" priority="5" operator="equal">
      <formula>"Medium"</formula>
    </cfRule>
    <cfRule type="cellIs" dxfId="214"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3EDA4A6-8A1F-4591-B019-19A03C0216FC}">
            <xm:f>Lists!$C$4</xm:f>
            <x14:dxf>
              <font>
                <color auto="1"/>
              </font>
              <fill>
                <patternFill>
                  <bgColor rgb="FFFF3300"/>
                </patternFill>
              </fill>
            </x14:dxf>
          </x14:cfRule>
          <x14:cfRule type="cellIs" priority="2" operator="equal" id="{54F145CF-3FAA-4F99-ABC2-D568DC2042B0}">
            <xm:f>Lists!$C$3</xm:f>
            <x14:dxf>
              <font>
                <color auto="1"/>
              </font>
              <fill>
                <patternFill>
                  <bgColor rgb="FFFFC000"/>
                </patternFill>
              </fill>
            </x14:dxf>
          </x14:cfRule>
          <x14:cfRule type="cellIs" priority="3" operator="equal" id="{32FB9AC5-5ACF-424D-B588-6EFF9D0AE21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3051-B7C2-4F37-A6F1-4EBA903975DF}">
  <dimension ref="A1:H12"/>
  <sheetViews>
    <sheetView workbookViewId="0">
      <selection activeCell="A4" sqref="A4"/>
    </sheetView>
  </sheetViews>
  <sheetFormatPr defaultColWidth="9" defaultRowHeight="39.4" customHeight="1" x14ac:dyDescent="0.45"/>
  <cols>
    <col min="1" max="1" width="56.86328125" style="2" customWidth="1"/>
    <col min="2" max="3" width="12.1328125" style="2" customWidth="1"/>
    <col min="4" max="4" width="12.59765625" style="2" customWidth="1"/>
    <col min="5" max="5" width="19.59765625" style="2" customWidth="1"/>
    <col min="6" max="6" width="27.59765625" style="2" customWidth="1"/>
    <col min="7" max="8" width="50.73046875" style="2" customWidth="1"/>
    <col min="9" max="16384" width="9" style="2"/>
  </cols>
  <sheetData>
    <row r="1" spans="1:8" s="32" customFormat="1" ht="59.25" customHeight="1" x14ac:dyDescent="0.45">
      <c r="A1" s="30" t="s">
        <v>22</v>
      </c>
      <c r="B1" s="31" t="s">
        <v>8</v>
      </c>
      <c r="C1" s="31" t="s">
        <v>9</v>
      </c>
      <c r="D1" s="31" t="s">
        <v>10</v>
      </c>
      <c r="E1" s="31" t="s">
        <v>48</v>
      </c>
      <c r="F1" s="31" t="s">
        <v>49</v>
      </c>
      <c r="G1" s="42" t="s">
        <v>50</v>
      </c>
      <c r="H1" s="71" t="s">
        <v>51</v>
      </c>
    </row>
    <row r="2" spans="1:8" s="32" customFormat="1" ht="48.75" customHeight="1" x14ac:dyDescent="0.45">
      <c r="A2" s="33" t="s">
        <v>52</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45">
      <c r="A3" s="34" t="s">
        <v>94</v>
      </c>
      <c r="B3" s="3"/>
      <c r="C3" s="3"/>
      <c r="D3" s="4"/>
      <c r="E3" s="35"/>
      <c r="F3" s="36"/>
      <c r="G3" s="44"/>
      <c r="H3" s="35"/>
    </row>
    <row r="4" spans="1:8" ht="39.4" customHeight="1" x14ac:dyDescent="0.45">
      <c r="A4" s="34" t="s">
        <v>95</v>
      </c>
      <c r="B4" s="3"/>
      <c r="C4" s="3"/>
      <c r="D4" s="4"/>
      <c r="E4" s="35"/>
      <c r="F4" s="36"/>
      <c r="G4" s="44"/>
      <c r="H4" s="69"/>
    </row>
    <row r="5" spans="1:8" ht="39.4" customHeight="1" x14ac:dyDescent="0.45">
      <c r="A5" s="34" t="s">
        <v>96</v>
      </c>
      <c r="B5" s="3"/>
      <c r="C5" s="3"/>
      <c r="D5" s="4"/>
      <c r="E5" s="35"/>
      <c r="F5" s="36"/>
      <c r="G5" s="44"/>
      <c r="H5" s="35"/>
    </row>
    <row r="6" spans="1:8" ht="39.4" customHeight="1" x14ac:dyDescent="0.45">
      <c r="A6" s="34" t="s">
        <v>97</v>
      </c>
      <c r="B6" s="3"/>
      <c r="C6" s="3"/>
      <c r="D6" s="4"/>
      <c r="E6" s="35"/>
      <c r="F6" s="36"/>
      <c r="G6" s="44"/>
      <c r="H6" s="69"/>
    </row>
    <row r="7" spans="1:8" ht="39.4" customHeight="1" x14ac:dyDescent="0.45">
      <c r="A7" s="34" t="s">
        <v>98</v>
      </c>
      <c r="B7" s="3"/>
      <c r="C7" s="3"/>
      <c r="D7" s="4"/>
      <c r="E7" s="35"/>
      <c r="F7" s="36"/>
      <c r="G7" s="44"/>
      <c r="H7" s="35"/>
    </row>
    <row r="8" spans="1:8" ht="39.4" customHeight="1" x14ac:dyDescent="0.45">
      <c r="A8" s="34" t="s">
        <v>99</v>
      </c>
      <c r="B8" s="3"/>
      <c r="C8" s="3"/>
      <c r="D8" s="4"/>
      <c r="E8" s="35"/>
      <c r="F8" s="36"/>
      <c r="G8" s="44"/>
      <c r="H8" s="69"/>
    </row>
    <row r="9" spans="1:8" ht="39.4" customHeight="1" x14ac:dyDescent="0.45">
      <c r="A9" s="34" t="s">
        <v>100</v>
      </c>
      <c r="B9" s="3"/>
      <c r="C9" s="3"/>
      <c r="D9" s="4"/>
      <c r="E9" s="35"/>
      <c r="F9" s="36"/>
      <c r="G9" s="44"/>
      <c r="H9" s="35"/>
    </row>
    <row r="10" spans="1:8" ht="39.4" customHeight="1" x14ac:dyDescent="0.45">
      <c r="A10" s="34" t="s">
        <v>101</v>
      </c>
      <c r="B10" s="3"/>
      <c r="C10" s="3"/>
      <c r="D10" s="4"/>
      <c r="E10" s="35"/>
      <c r="F10" s="36"/>
      <c r="G10" s="44"/>
      <c r="H10" s="69"/>
    </row>
    <row r="11" spans="1:8" ht="39.4" customHeight="1" x14ac:dyDescent="0.45">
      <c r="A11" s="34" t="s">
        <v>102</v>
      </c>
      <c r="B11" s="3"/>
      <c r="C11" s="3"/>
      <c r="D11" s="4"/>
      <c r="E11" s="35"/>
      <c r="F11" s="36"/>
      <c r="G11" s="44"/>
      <c r="H11" s="40"/>
    </row>
    <row r="12" spans="1:8" ht="39.4" customHeight="1" x14ac:dyDescent="0.45">
      <c r="A12" s="37" t="s">
        <v>103</v>
      </c>
      <c r="B12" s="38"/>
      <c r="C12" s="38"/>
      <c r="D12" s="39"/>
      <c r="E12" s="40"/>
      <c r="F12" s="41"/>
      <c r="G12" s="45"/>
      <c r="H12" s="69"/>
    </row>
  </sheetData>
  <conditionalFormatting sqref="B2:B12">
    <cfRule type="cellIs" dxfId="197" priority="7" operator="equal">
      <formula>"Low"</formula>
    </cfRule>
    <cfRule type="cellIs" dxfId="196" priority="8" operator="equal">
      <formula>"Medium"</formula>
    </cfRule>
    <cfRule type="cellIs" dxfId="195" priority="9" operator="equal">
      <formula>"High"</formula>
    </cfRule>
  </conditionalFormatting>
  <conditionalFormatting sqref="C2:C12">
    <cfRule type="cellIs" dxfId="194" priority="4" operator="equal">
      <formula>"Low"</formula>
    </cfRule>
    <cfRule type="cellIs" dxfId="193" priority="5" operator="equal">
      <formula>"Medium"</formula>
    </cfRule>
    <cfRule type="cellIs" dxfId="192"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DFBE0796-5C8B-4B2A-A1E6-D91EF7BC20DF}">
            <xm:f>Lists!$C$4</xm:f>
            <x14:dxf>
              <font>
                <color auto="1"/>
              </font>
              <fill>
                <patternFill>
                  <bgColor rgb="FFFF3300"/>
                </patternFill>
              </fill>
            </x14:dxf>
          </x14:cfRule>
          <x14:cfRule type="cellIs" priority="2" operator="equal" id="{A05F9D3C-28EE-4D21-997E-CD5EB3C4A68D}">
            <xm:f>Lists!$C$3</xm:f>
            <x14:dxf>
              <font>
                <color auto="1"/>
              </font>
              <fill>
                <patternFill>
                  <bgColor rgb="FFFFC000"/>
                </patternFill>
              </fill>
            </x14:dxf>
          </x14:cfRule>
          <x14:cfRule type="cellIs" priority="3" operator="equal" id="{98FFF73A-EECC-47CE-AAF2-8C97741A0B4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D0B2E1-5AC8-4FCE-9E8B-EC8EF6257C33}">
          <x14:formula1>
            <xm:f>Lists!$A$2:$A$4</xm:f>
          </x14:formula1>
          <xm:sqref>B2:B50</xm:sqref>
        </x14:dataValidation>
        <x14:dataValidation type="list" allowBlank="1" showInputMessage="1" showErrorMessage="1" xr:uid="{E80BEFEF-2577-4DA5-BBC0-1744F58552A6}">
          <x14:formula1>
            <xm:f>Lists!$B$2:$B$4</xm:f>
          </x14:formula1>
          <xm:sqref>C2:C50</xm:sqref>
        </x14:dataValidation>
        <x14:dataValidation type="list" allowBlank="1" showInputMessage="1" showErrorMessage="1" xr:uid="{80D8BB53-C2EB-4103-824E-6B4B2575CB02}">
          <x14:formula1>
            <xm:f>Lists!$C$2:$C$4</xm:f>
          </x14:formula1>
          <xm:sqref>D3:D50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271C-2F06-41D7-A66D-7EA654F26981}">
  <dimension ref="A1:H50"/>
  <sheetViews>
    <sheetView workbookViewId="0">
      <selection activeCell="A3" sqref="A3"/>
    </sheetView>
  </sheetViews>
  <sheetFormatPr defaultColWidth="9" defaultRowHeight="18" customHeight="1" x14ac:dyDescent="0.45"/>
  <cols>
    <col min="1" max="1" width="56.86328125" style="2" customWidth="1"/>
    <col min="2" max="3" width="12.1328125" style="2" customWidth="1"/>
    <col min="4" max="4" width="12.59765625" style="2" customWidth="1"/>
    <col min="5" max="5" width="19.59765625" style="2" customWidth="1"/>
    <col min="6" max="6" width="27.59765625" style="2" customWidth="1"/>
    <col min="7" max="8" width="50.73046875" style="2" customWidth="1"/>
    <col min="9" max="16384" width="9" style="2"/>
  </cols>
  <sheetData>
    <row r="1" spans="1:8" s="32" customFormat="1" ht="64.5" customHeight="1" x14ac:dyDescent="0.45">
      <c r="A1" s="30" t="s">
        <v>23</v>
      </c>
      <c r="B1" s="31" t="s">
        <v>8</v>
      </c>
      <c r="C1" s="31" t="s">
        <v>9</v>
      </c>
      <c r="D1" s="31" t="s">
        <v>10</v>
      </c>
      <c r="E1" s="31" t="s">
        <v>48</v>
      </c>
      <c r="F1" s="31" t="s">
        <v>49</v>
      </c>
      <c r="G1" s="42" t="s">
        <v>50</v>
      </c>
      <c r="H1" s="71" t="s">
        <v>51</v>
      </c>
    </row>
    <row r="2" spans="1:8" s="32" customFormat="1" ht="39.4" customHeight="1" x14ac:dyDescent="0.45">
      <c r="A2" s="33" t="s">
        <v>52</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45">
      <c r="A3" s="34" t="s">
        <v>104</v>
      </c>
      <c r="B3" s="3"/>
      <c r="C3" s="3"/>
      <c r="D3" s="4"/>
      <c r="E3" s="35"/>
      <c r="F3" s="36"/>
      <c r="G3" s="44"/>
      <c r="H3" s="35"/>
    </row>
    <row r="4" spans="1:8" ht="39.4" customHeight="1" x14ac:dyDescent="0.45">
      <c r="A4" s="34" t="s">
        <v>105</v>
      </c>
      <c r="B4" s="3"/>
      <c r="C4" s="3"/>
      <c r="D4" s="4"/>
      <c r="E4" s="35"/>
      <c r="F4" s="36"/>
      <c r="G4" s="44"/>
      <c r="H4" s="69"/>
    </row>
    <row r="5" spans="1:8" ht="39.4" customHeight="1" x14ac:dyDescent="0.45">
      <c r="A5" s="34" t="s">
        <v>106</v>
      </c>
      <c r="B5" s="3"/>
      <c r="C5" s="3"/>
      <c r="D5" s="4"/>
      <c r="E5" s="35"/>
      <c r="F5" s="36"/>
      <c r="G5" s="44"/>
      <c r="H5" s="35"/>
    </row>
    <row r="6" spans="1:8" ht="39.4" customHeight="1" x14ac:dyDescent="0.45">
      <c r="A6" s="34" t="s">
        <v>107</v>
      </c>
      <c r="B6" s="3"/>
      <c r="C6" s="3"/>
      <c r="D6" s="4"/>
      <c r="E6" s="35"/>
      <c r="F6" s="36"/>
      <c r="G6" s="44"/>
      <c r="H6" s="69"/>
    </row>
    <row r="7" spans="1:8" ht="39.4" customHeight="1" x14ac:dyDescent="0.45">
      <c r="A7" s="34" t="s">
        <v>108</v>
      </c>
      <c r="B7" s="3"/>
      <c r="C7" s="3"/>
      <c r="D7" s="4"/>
      <c r="E7" s="35"/>
      <c r="F7" s="36"/>
      <c r="G7" s="44"/>
      <c r="H7" s="35"/>
    </row>
    <row r="8" spans="1:8" ht="39.4" customHeight="1" x14ac:dyDescent="0.45">
      <c r="A8" s="34" t="s">
        <v>109</v>
      </c>
      <c r="B8" s="3"/>
      <c r="C8" s="3"/>
      <c r="D8" s="4"/>
      <c r="E8" s="35"/>
      <c r="F8" s="36"/>
      <c r="G8" s="44"/>
      <c r="H8" s="69"/>
    </row>
    <row r="9" spans="1:8" ht="39.4" customHeight="1" x14ac:dyDescent="0.45">
      <c r="A9" s="34" t="s">
        <v>110</v>
      </c>
      <c r="B9" s="3"/>
      <c r="C9" s="3"/>
      <c r="D9" s="4"/>
      <c r="E9" s="35"/>
      <c r="F9" s="36"/>
      <c r="G9" s="44"/>
      <c r="H9" s="35"/>
    </row>
    <row r="10" spans="1:8" ht="39.4" customHeight="1" x14ac:dyDescent="0.45">
      <c r="A10" s="34" t="s">
        <v>111</v>
      </c>
      <c r="B10" s="3"/>
      <c r="C10" s="3"/>
      <c r="D10" s="4"/>
      <c r="E10" s="35"/>
      <c r="F10" s="36"/>
      <c r="G10" s="44"/>
      <c r="H10" s="69"/>
    </row>
    <row r="11" spans="1:8" ht="39.4" customHeight="1" x14ac:dyDescent="0.45">
      <c r="A11" s="34" t="s">
        <v>112</v>
      </c>
      <c r="B11" s="3"/>
      <c r="C11" s="3"/>
      <c r="D11" s="4"/>
      <c r="E11" s="35"/>
      <c r="F11" s="36"/>
      <c r="G11" s="44"/>
      <c r="H11" s="40"/>
    </row>
    <row r="12" spans="1:8" ht="39.4" customHeight="1" x14ac:dyDescent="0.45">
      <c r="A12" s="37" t="s">
        <v>113</v>
      </c>
      <c r="B12" s="38"/>
      <c r="C12" s="38"/>
      <c r="D12" s="39"/>
      <c r="E12" s="40"/>
      <c r="F12" s="41"/>
      <c r="G12" s="45"/>
      <c r="H12" s="69"/>
    </row>
    <row r="13" spans="1:8" ht="39" customHeight="1" x14ac:dyDescent="0.45"/>
    <row r="14" spans="1:8" ht="39" customHeight="1" x14ac:dyDescent="0.45"/>
    <row r="15" spans="1:8" ht="39" customHeight="1" x14ac:dyDescent="0.45"/>
    <row r="16" spans="1:8" ht="39" customHeight="1" x14ac:dyDescent="0.45"/>
    <row r="17" ht="39" customHeight="1" x14ac:dyDescent="0.45"/>
    <row r="18" ht="39" customHeight="1" x14ac:dyDescent="0.45"/>
    <row r="19" ht="39" customHeight="1" x14ac:dyDescent="0.45"/>
    <row r="20" ht="39" customHeight="1" x14ac:dyDescent="0.45"/>
    <row r="21" ht="39" customHeight="1" x14ac:dyDescent="0.45"/>
    <row r="22" ht="39" customHeight="1" x14ac:dyDescent="0.45"/>
    <row r="23" ht="39" customHeight="1" x14ac:dyDescent="0.45"/>
    <row r="24" ht="39" customHeight="1" x14ac:dyDescent="0.45"/>
    <row r="25" ht="39" customHeight="1" x14ac:dyDescent="0.45"/>
    <row r="26" ht="39" customHeight="1" x14ac:dyDescent="0.45"/>
    <row r="27" ht="39" customHeight="1" x14ac:dyDescent="0.45"/>
    <row r="28" ht="39" customHeight="1" x14ac:dyDescent="0.45"/>
    <row r="29" ht="39" customHeight="1" x14ac:dyDescent="0.45"/>
    <row r="30" ht="39" customHeight="1" x14ac:dyDescent="0.45"/>
    <row r="31" ht="39" customHeight="1" x14ac:dyDescent="0.45"/>
    <row r="32" ht="39" customHeight="1" x14ac:dyDescent="0.45"/>
    <row r="33" ht="39" customHeight="1" x14ac:dyDescent="0.45"/>
    <row r="34" ht="39" customHeight="1" x14ac:dyDescent="0.45"/>
    <row r="35" ht="39" customHeight="1" x14ac:dyDescent="0.45"/>
    <row r="36" ht="39" customHeight="1" x14ac:dyDescent="0.45"/>
    <row r="37" ht="39" customHeight="1" x14ac:dyDescent="0.45"/>
    <row r="38" ht="39" customHeight="1" x14ac:dyDescent="0.45"/>
    <row r="39" ht="39" customHeight="1" x14ac:dyDescent="0.45"/>
    <row r="40" ht="39" customHeight="1" x14ac:dyDescent="0.45"/>
    <row r="41" ht="39" customHeight="1" x14ac:dyDescent="0.45"/>
    <row r="42" ht="39" customHeight="1" x14ac:dyDescent="0.45"/>
    <row r="43" ht="39" customHeight="1" x14ac:dyDescent="0.45"/>
    <row r="44" ht="39" customHeight="1" x14ac:dyDescent="0.45"/>
    <row r="45" ht="39" customHeight="1" x14ac:dyDescent="0.45"/>
    <row r="46" ht="39" customHeight="1" x14ac:dyDescent="0.45"/>
    <row r="47" ht="39" customHeight="1" x14ac:dyDescent="0.45"/>
    <row r="48" ht="39" customHeight="1" x14ac:dyDescent="0.45"/>
    <row r="49" ht="39" customHeight="1" x14ac:dyDescent="0.45"/>
    <row r="50" ht="39" customHeight="1" x14ac:dyDescent="0.45"/>
  </sheetData>
  <conditionalFormatting sqref="B2:B12">
    <cfRule type="cellIs" dxfId="175" priority="7" operator="equal">
      <formula>"Low"</formula>
    </cfRule>
    <cfRule type="cellIs" dxfId="174" priority="8" operator="equal">
      <formula>"Medium"</formula>
    </cfRule>
    <cfRule type="cellIs" dxfId="173" priority="9" operator="equal">
      <formula>"High"</formula>
    </cfRule>
  </conditionalFormatting>
  <conditionalFormatting sqref="C2:C12">
    <cfRule type="cellIs" dxfId="172" priority="4" operator="equal">
      <formula>"Low"</formula>
    </cfRule>
    <cfRule type="cellIs" dxfId="171" priority="5" operator="equal">
      <formula>"Medium"</formula>
    </cfRule>
    <cfRule type="cellIs" dxfId="170"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4A62FC0-772F-47EA-9923-75347DE7223C}">
            <xm:f>Lists!$C$4</xm:f>
            <x14:dxf>
              <font>
                <color auto="1"/>
              </font>
              <fill>
                <patternFill>
                  <bgColor rgb="FFFF3300"/>
                </patternFill>
              </fill>
            </x14:dxf>
          </x14:cfRule>
          <x14:cfRule type="cellIs" priority="2" operator="equal" id="{FD36358F-F280-4222-9DFA-83DA38B7F876}">
            <xm:f>Lists!$C$3</xm:f>
            <x14:dxf>
              <font>
                <color auto="1"/>
              </font>
              <fill>
                <patternFill>
                  <bgColor rgb="FFFFC000"/>
                </patternFill>
              </fill>
            </x14:dxf>
          </x14:cfRule>
          <x14:cfRule type="cellIs" priority="3" operator="equal" id="{10914058-26A8-4BC8-9EF5-25A1D66666D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DC9DBA8-AFF3-4ED0-A407-4AD1F18C3F1F}">
          <x14:formula1>
            <xm:f>Lists!$C$2:$C$4</xm:f>
          </x14:formula1>
          <xm:sqref>D3:D50</xm:sqref>
        </x14:dataValidation>
        <x14:dataValidation type="list" allowBlank="1" showInputMessage="1" showErrorMessage="1" xr:uid="{0BAE0523-E410-4D40-A6AA-62AFB11A0778}">
          <x14:formula1>
            <xm:f>Lists!$B$2:$B$4</xm:f>
          </x14:formula1>
          <xm:sqref>C2:C50</xm:sqref>
        </x14:dataValidation>
        <x14:dataValidation type="list" allowBlank="1" showInputMessage="1" showErrorMessage="1" xr:uid="{B3242812-3886-40EE-80ED-B551F360D183}">
          <x14:formula1>
            <xm:f>Lists!$A$2:$A$4</xm:f>
          </x14:formula1>
          <xm:sqref>B2:B50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00EA72F8A92694A8E9080ACC2D10C53" ma:contentTypeVersion="12" ma:contentTypeDescription="Create a new document." ma:contentTypeScope="" ma:versionID="7974cdfaba4b2f62cec665a45c75c277">
  <xsd:schema xmlns:xsd="http://www.w3.org/2001/XMLSchema" xmlns:xs="http://www.w3.org/2001/XMLSchema" xmlns:p="http://schemas.microsoft.com/office/2006/metadata/properties" xmlns:ns2="9f63860b-ec5a-4177-80bc-0dae68c6673f" xmlns:ns3="8f30a74c-8e7c-491d-b15a-3c2ecabf532b" targetNamespace="http://schemas.microsoft.com/office/2006/metadata/properties" ma:root="true" ma:fieldsID="264473cda7be027fb2135e975047ba7a" ns2:_="" ns3:_="">
    <xsd:import namespace="9f63860b-ec5a-4177-80bc-0dae68c6673f"/>
    <xsd:import namespace="8f30a74c-8e7c-491d-b15a-3c2ecabf53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LengthInSeconds"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3860b-ec5a-4177-80bc-0dae68c6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30a74c-8e7c-491d-b15a-3c2ecabf53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09C6C1-925D-4CF2-9A41-5B4BFCEBB125}">
  <ds:schemaRefs>
    <ds:schemaRef ds:uri="http://schemas.microsoft.com/sharepoint/v3/contenttype/forms"/>
  </ds:schemaRefs>
</ds:datastoreItem>
</file>

<file path=customXml/itemProps2.xml><?xml version="1.0" encoding="utf-8"?>
<ds:datastoreItem xmlns:ds="http://schemas.openxmlformats.org/officeDocument/2006/customXml" ds:itemID="{EA21F520-F94C-4493-A7D8-D9C7586C32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3860b-ec5a-4177-80bc-0dae68c6673f"/>
    <ds:schemaRef ds:uri="8f30a74c-8e7c-491d-b15a-3c2ecabf5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6B9DDC-C32C-4EE9-BDDC-98F6C24FDE1C}">
  <ds:schemaRefs>
    <ds:schemaRef ds:uri="http://purl.org/dc/dcmitype/"/>
    <ds:schemaRef ds:uri="8f30a74c-8e7c-491d-b15a-3c2ecabf532b"/>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9f63860b-ec5a-4177-80bc-0dae68c6673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Instructions</vt:lpstr>
      <vt:lpstr>Dashboard</vt:lpstr>
      <vt:lpstr>Lists</vt:lpstr>
      <vt:lpstr>Criteria 1a</vt:lpstr>
      <vt:lpstr>Criteria 1b</vt:lpstr>
      <vt:lpstr>Criteria 2</vt:lpstr>
      <vt:lpstr>Criteria 3</vt:lpstr>
      <vt:lpstr>Criteria 4</vt:lpstr>
      <vt:lpstr>Criteria 5</vt:lpstr>
      <vt:lpstr>Criteria 6</vt:lpstr>
      <vt:lpstr>Criteria 7</vt:lpstr>
      <vt:lpstr>Criteria 8</vt:lpstr>
      <vt:lpstr>Criteria 9</vt:lpstr>
      <vt:lpstr>Criteria 10a</vt:lpstr>
      <vt:lpstr>Criteria 10b</vt:lpstr>
      <vt:lpstr>Criteria 10c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Marie Langtry</cp:lastModifiedBy>
  <cp:revision/>
  <dcterms:created xsi:type="dcterms:W3CDTF">2021-03-11T12:11:45Z</dcterms:created>
  <dcterms:modified xsi:type="dcterms:W3CDTF">2022-02-15T15:07:15Z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0x010100D00EA72F8A92694A8E9080ACC2D10C53</vt:lpwstr>
  </property>
  <property fmtid="{D5CDD505-2E9C-101B-9397-08002B2CF9AE}" pid="3" name="_ExtendedDescription">
    <vt:lpwstr/>
  </property>
</Properties>
</file>