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12.xml" ContentType="application/vnd.ms-office.chartstyle+xml"/>
  <Override PartName="/xl/charts/colors12.xml" ContentType="application/vnd.ms-office.chartcolorstyle+xml"/>
  <Override PartName="/xl/charts/chart20.xml" ContentType="application/vnd.openxmlformats-officedocument.drawingml.chart+xml"/>
  <Override PartName="/xl/charts/style13.xml" ContentType="application/vnd.ms-office.chartstyle+xml"/>
  <Override PartName="/xl/charts/colors13.xml" ContentType="application/vnd.ms-office.chartcolorstyle+xml"/>
  <Override PartName="/xl/charts/chart21.xml" ContentType="application/vnd.openxmlformats-officedocument.drawingml.chart+xml"/>
  <Override PartName="/xl/charts/style14.xml" ContentType="application/vnd.ms-office.chartstyle+xml"/>
  <Override PartName="/xl/charts/colors14.xml" ContentType="application/vnd.ms-office.chartcolorstyle+xml"/>
  <Override PartName="/xl/charts/chart22.xml" ContentType="application/vnd.openxmlformats-officedocument.drawingml.chart+xml"/>
  <Override PartName="/xl/charts/style15.xml" ContentType="application/vnd.ms-office.chartstyle+xml"/>
  <Override PartName="/xl/charts/colors15.xml" ContentType="application/vnd.ms-office.chartcolorstyle+xml"/>
  <Override PartName="/xl/charts/chart23.xml" ContentType="application/vnd.openxmlformats-officedocument.drawingml.chart+xml"/>
  <Override PartName="/xl/charts/style16.xml" ContentType="application/vnd.ms-office.chartstyle+xml"/>
  <Override PartName="/xl/charts/colors16.xml" ContentType="application/vnd.ms-office.chartcolorstyle+xml"/>
  <Override PartName="/xl/charts/chart24.xml" ContentType="application/vnd.openxmlformats-officedocument.drawingml.chart+xml"/>
  <Override PartName="/xl/charts/style17.xml" ContentType="application/vnd.ms-office.chartstyle+xml"/>
  <Override PartName="/xl/charts/colors17.xml" ContentType="application/vnd.ms-office.chartcolorstyle+xml"/>
  <Override PartName="/xl/charts/chart25.xml" ContentType="application/vnd.openxmlformats-officedocument.drawingml.chart+xml"/>
  <Override PartName="/xl/charts/style18.xml" ContentType="application/vnd.ms-office.chartstyle+xml"/>
  <Override PartName="/xl/charts/colors18.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drawings/drawing7.xml" ContentType="application/vnd.openxmlformats-officedocument.drawing+xml"/>
  <Override PartName="/xl/tables/table7.xml" ContentType="application/vnd.openxmlformats-officedocument.spreadsheetml.table+xml"/>
  <Override PartName="/xl/drawings/drawing8.xml" ContentType="application/vnd.openxmlformats-officedocument.drawing+xml"/>
  <Override PartName="/xl/tables/table8.xml" ContentType="application/vnd.openxmlformats-officedocument.spreadsheetml.table+xml"/>
  <Override PartName="/xl/drawings/drawing9.xml" ContentType="application/vnd.openxmlformats-officedocument.drawing+xml"/>
  <Override PartName="/xl/tables/table9.xml" ContentType="application/vnd.openxmlformats-officedocument.spreadsheetml.table+xml"/>
  <Override PartName="/xl/drawings/drawing10.xml" ContentType="application/vnd.openxmlformats-officedocument.drawing+xml"/>
  <Override PartName="/xl/tables/table10.xml" ContentType="application/vnd.openxmlformats-officedocument.spreadsheetml.table+xml"/>
  <Override PartName="/xl/drawings/drawing11.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drawings/drawing12.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drawings/drawing13.xml" ContentType="application/vnd.openxmlformats-officedocument.drawing+xml"/>
  <Override PartName="/xl/tables/table15.xml" ContentType="application/vnd.openxmlformats-officedocument.spreadsheetml.table+xml"/>
  <Override PartName="/xl/drawings/drawing14.xml" ContentType="application/vnd.openxmlformats-officedocument.drawing+xml"/>
  <Override PartName="/xl/tables/table16.xml" ContentType="application/vnd.openxmlformats-officedocument.spreadsheetml.table+xml"/>
  <Override PartName="/xl/drawings/drawing15.xml" ContentType="application/vnd.openxmlformats-officedocument.drawing+xml"/>
  <Override PartName="/xl/tables/table17.xml" ContentType="application/vnd.openxmlformats-officedocument.spreadsheetml.table+xml"/>
  <Override PartName="/xl/drawings/drawing16.xml" ContentType="application/vnd.openxmlformats-officedocument.drawing+xml"/>
  <Override PartName="/xl/tables/table18.xml" ContentType="application/vnd.openxmlformats-officedocument.spreadsheetml.table+xml"/>
  <Override PartName="/xl/drawings/drawing17.xml" ContentType="application/vnd.openxmlformats-officedocument.drawing+xml"/>
  <Override PartName="/xl/tables/table19.xml" ContentType="application/vnd.openxmlformats-officedocument.spreadsheetml.table+xml"/>
  <Override PartName="/xl/drawings/drawing18.xml" ContentType="application/vnd.openxmlformats-officedocument.drawing+xml"/>
  <Override PartName="/xl/tables/table20.xml" ContentType="application/vnd.openxmlformats-officedocument.spreadsheetml.table+xml"/>
  <Override PartName="/xl/drawings/drawing19.xml" ContentType="application/vnd.openxmlformats-officedocument.drawing+xml"/>
  <Override PartName="/xl/tables/table21.xml" ContentType="application/vnd.openxmlformats-officedocument.spreadsheetml.table+xml"/>
  <Override PartName="/xl/drawings/drawing20.xml" ContentType="application/vnd.openxmlformats-officedocument.drawing+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drawings/drawing21.xml" ContentType="application/vnd.openxmlformats-officedocument.drawing+xml"/>
  <Override PartName="/xl/tables/table25.xml" ContentType="application/vnd.openxmlformats-officedocument.spreadsheetml.table+xml"/>
  <Override PartName="/xl/drawings/drawing22.xml" ContentType="application/vnd.openxmlformats-officedocument.drawing+xml"/>
  <Override PartName="/xl/tables/table26.xml" ContentType="application/vnd.openxmlformats-officedocument.spreadsheetml.table+xml"/>
  <Override PartName="/xl/drawings/drawing23.xml" ContentType="application/vnd.openxmlformats-officedocument.drawing+xml"/>
  <Override PartName="/xl/tables/table27.xml" ContentType="application/vnd.openxmlformats-officedocument.spreadsheetml.table+xml"/>
  <Override PartName="/xl/drawings/drawing24.xml" ContentType="application/vnd.openxmlformats-officedocument.drawing+xml"/>
  <Override PartName="/xl/tables/table28.xml" ContentType="application/vnd.openxmlformats-officedocument.spreadsheetml.table+xml"/>
  <Override PartName="/xl/drawings/drawing25.xml" ContentType="application/vnd.openxmlformats-officedocument.drawing+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cfoauk.sharepoint.com/sites/FireStandardsStrategySupport/Shared Documents/Fire Standards Board/Implementation/Implementation Tools/Published Tools/"/>
    </mc:Choice>
  </mc:AlternateContent>
  <xr:revisionPtr revIDLastSave="18" documentId="8_{495ACF1A-50F6-4AD0-AF74-A5AFFE0079D3}" xr6:coauthVersionLast="47" xr6:coauthVersionMax="47" xr10:uidLastSave="{969CA97E-921A-4DBF-A7D5-54DD33890D62}"/>
  <bookViews>
    <workbookView xWindow="14895" yWindow="-16320" windowWidth="29040" windowHeight="16440" tabRatio="683" activeTab="1" xr2:uid="{FE4A2CF9-AE39-4085-B55D-B7C160E4415C}"/>
  </bookViews>
  <sheets>
    <sheet name="Instructions" sheetId="24" r:id="rId1"/>
    <sheet name="Dashboard" sheetId="1" r:id="rId2"/>
    <sheet name="Lists" sheetId="6" state="hidden" r:id="rId3"/>
    <sheet name="Criteria 1" sheetId="2" r:id="rId4"/>
    <sheet name="Criteria 2a-d" sheetId="7" r:id="rId5"/>
    <sheet name="Criteria 3a" sheetId="8" r:id="rId6"/>
    <sheet name="Criteria 3b" sheetId="9" r:id="rId7"/>
    <sheet name="Criteria 3c" sheetId="10" r:id="rId8"/>
    <sheet name="Criteria 3d" sheetId="49" r:id="rId9"/>
    <sheet name="Criteria 3e" sheetId="50" r:id="rId10"/>
    <sheet name="Criteria 3f" sheetId="51" r:id="rId11"/>
    <sheet name="Criteria 3g" sheetId="52" r:id="rId12"/>
    <sheet name="Criteria 3h" sheetId="53" r:id="rId13"/>
    <sheet name="Criteria 3i" sheetId="54" r:id="rId14"/>
    <sheet name="Criteria 4" sheetId="11" r:id="rId15"/>
    <sheet name="Criteria 5a-i" sheetId="12" r:id="rId16"/>
    <sheet name="Criteria 6" sheetId="13" r:id="rId17"/>
    <sheet name="Criteria 7a" sheetId="14" r:id="rId18"/>
    <sheet name="Criteria 7b" sheetId="45" r:id="rId19"/>
    <sheet name="Criteria 7c" sheetId="46" r:id="rId20"/>
    <sheet name="Criteria 7d" sheetId="15" r:id="rId21"/>
    <sheet name="Criteria 7e" sheetId="47" r:id="rId22"/>
    <sheet name="Criteria 7f" sheetId="48" r:id="rId23"/>
    <sheet name="Criteria 7g" sheetId="16" r:id="rId24"/>
    <sheet name="Criteria 7h" sheetId="44" r:id="rId25"/>
    <sheet name="Criteria 8" sheetId="34" r:id="rId26"/>
    <sheet name="Criteria 9" sheetId="35" r:id="rId27"/>
    <sheet name="Criteria 10a" sheetId="36" r:id="rId28"/>
    <sheet name="Criteria 10b" sheetId="40" r:id="rId29"/>
    <sheet name="Criteria 10c" sheetId="41" r:id="rId30"/>
    <sheet name="Criteria 10d" sheetId="42" r:id="rId31"/>
    <sheet name="Criteria 10e" sheetId="43" r:id="rId32"/>
    <sheet name="Criteria 11" sheetId="37" r:id="rId33"/>
    <sheet name="Criteria 12" sheetId="38" r:id="rId34"/>
    <sheet name="Criteria 13" sheetId="39" r:id="rId3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8" i="6" l="1"/>
  <c r="AE8" i="6"/>
  <c r="AD8" i="6"/>
  <c r="AC8" i="6"/>
  <c r="AI8" i="6"/>
  <c r="AH8" i="6"/>
  <c r="AG8" i="6"/>
  <c r="AB8" i="6"/>
  <c r="AA8" i="6"/>
  <c r="Z8" i="6"/>
  <c r="Y8" i="6"/>
  <c r="X8" i="6"/>
  <c r="W8" i="6"/>
  <c r="V8" i="6"/>
  <c r="U8" i="6"/>
  <c r="T8" i="6"/>
  <c r="S8" i="6"/>
  <c r="R8" i="6"/>
  <c r="Q8" i="6"/>
  <c r="P8" i="6"/>
  <c r="O8" i="6"/>
  <c r="N8" i="6"/>
  <c r="M8" i="6"/>
  <c r="L8" i="6"/>
  <c r="K8" i="6"/>
  <c r="J8" i="6"/>
  <c r="I8" i="6"/>
  <c r="H8" i="6"/>
  <c r="F8" i="6"/>
  <c r="G8" i="6"/>
  <c r="K22" i="1"/>
  <c r="J22" i="1"/>
  <c r="I22" i="1"/>
  <c r="H22" i="1"/>
  <c r="G22" i="1"/>
  <c r="F22" i="1"/>
  <c r="E22" i="1"/>
  <c r="D22" i="1"/>
  <c r="C22" i="1"/>
  <c r="K21" i="1"/>
  <c r="J21" i="1"/>
  <c r="I21" i="1"/>
  <c r="H21" i="1"/>
  <c r="G21" i="1"/>
  <c r="F21" i="1"/>
  <c r="E21" i="1"/>
  <c r="D21" i="1"/>
  <c r="C21" i="1"/>
  <c r="K20" i="1"/>
  <c r="J20" i="1"/>
  <c r="I20" i="1"/>
  <c r="H20" i="1"/>
  <c r="G20" i="1"/>
  <c r="F20" i="1"/>
  <c r="E20" i="1"/>
  <c r="D20" i="1"/>
  <c r="C20" i="1"/>
  <c r="K19" i="1"/>
  <c r="J19" i="1"/>
  <c r="I19" i="1"/>
  <c r="H19" i="1"/>
  <c r="G19" i="1"/>
  <c r="F19" i="1"/>
  <c r="E19" i="1"/>
  <c r="D19" i="1"/>
  <c r="C19" i="1"/>
  <c r="K18" i="1"/>
  <c r="J18" i="1"/>
  <c r="I18" i="1"/>
  <c r="H18" i="1"/>
  <c r="G18" i="1"/>
  <c r="F18" i="1"/>
  <c r="E18" i="1"/>
  <c r="D18" i="1"/>
  <c r="C18" i="1"/>
  <c r="K17" i="1"/>
  <c r="J17" i="1"/>
  <c r="I17" i="1"/>
  <c r="H17" i="1"/>
  <c r="G17" i="1"/>
  <c r="F17" i="1"/>
  <c r="E17" i="1"/>
  <c r="D17" i="1"/>
  <c r="C17" i="1"/>
  <c r="C16" i="1"/>
  <c r="D16" i="1"/>
  <c r="E16" i="1"/>
  <c r="F16" i="1"/>
  <c r="G16" i="1"/>
  <c r="H16" i="1"/>
  <c r="I16" i="1"/>
  <c r="J16" i="1"/>
  <c r="K16" i="1"/>
  <c r="D2" i="54"/>
  <c r="D2" i="53"/>
  <c r="D2" i="52"/>
  <c r="D2" i="51"/>
  <c r="D2" i="50"/>
  <c r="D2" i="49"/>
  <c r="K33" i="1"/>
  <c r="J33" i="1"/>
  <c r="I33" i="1"/>
  <c r="H33" i="1"/>
  <c r="G33" i="1"/>
  <c r="F33" i="1"/>
  <c r="E33" i="1"/>
  <c r="D33" i="1"/>
  <c r="C33" i="1"/>
  <c r="K31" i="1"/>
  <c r="J31" i="1"/>
  <c r="I31" i="1"/>
  <c r="H31" i="1"/>
  <c r="G31" i="1"/>
  <c r="F31" i="1"/>
  <c r="E31" i="1"/>
  <c r="D31" i="1"/>
  <c r="C31" i="1"/>
  <c r="K30" i="1"/>
  <c r="J30" i="1"/>
  <c r="I30" i="1"/>
  <c r="H30" i="1"/>
  <c r="G30" i="1"/>
  <c r="F30" i="1"/>
  <c r="E30" i="1"/>
  <c r="D30" i="1"/>
  <c r="C30" i="1"/>
  <c r="K28" i="1"/>
  <c r="J28" i="1"/>
  <c r="I28" i="1"/>
  <c r="H28" i="1"/>
  <c r="G28" i="1"/>
  <c r="F28" i="1"/>
  <c r="E28" i="1"/>
  <c r="D28" i="1"/>
  <c r="C28" i="1"/>
  <c r="K27" i="1"/>
  <c r="J27" i="1"/>
  <c r="I27" i="1"/>
  <c r="H27" i="1"/>
  <c r="G27" i="1"/>
  <c r="F27" i="1"/>
  <c r="E27" i="1"/>
  <c r="D27" i="1"/>
  <c r="C27" i="1"/>
  <c r="D2" i="48"/>
  <c r="D2" i="47"/>
  <c r="D2" i="46"/>
  <c r="D2" i="45"/>
  <c r="D2" i="44"/>
  <c r="C40" i="1"/>
  <c r="E38" i="1"/>
  <c r="D38" i="1"/>
  <c r="K40" i="1"/>
  <c r="J40" i="1"/>
  <c r="I40" i="1"/>
  <c r="H40" i="1"/>
  <c r="G40" i="1"/>
  <c r="F40" i="1"/>
  <c r="E40" i="1"/>
  <c r="D40" i="1"/>
  <c r="K39" i="1"/>
  <c r="J39" i="1"/>
  <c r="I39" i="1"/>
  <c r="H39" i="1"/>
  <c r="G39" i="1"/>
  <c r="F39" i="1"/>
  <c r="E39" i="1"/>
  <c r="D39" i="1"/>
  <c r="K38" i="1"/>
  <c r="J38" i="1"/>
  <c r="I38" i="1"/>
  <c r="H38" i="1"/>
  <c r="G38" i="1"/>
  <c r="F38" i="1"/>
  <c r="K37" i="1"/>
  <c r="J37" i="1"/>
  <c r="I37" i="1"/>
  <c r="H37" i="1"/>
  <c r="G37" i="1"/>
  <c r="F37" i="1"/>
  <c r="E37" i="1"/>
  <c r="D37" i="1"/>
  <c r="K36" i="1"/>
  <c r="J36" i="1"/>
  <c r="I36" i="1"/>
  <c r="H36" i="1"/>
  <c r="G36" i="1"/>
  <c r="F36" i="1"/>
  <c r="E36" i="1"/>
  <c r="D36" i="1"/>
  <c r="C36" i="1"/>
  <c r="C39" i="1"/>
  <c r="C38" i="1"/>
  <c r="C37" i="1"/>
  <c r="D2" i="43"/>
  <c r="D2" i="42"/>
  <c r="D2" i="41"/>
  <c r="D2" i="40"/>
  <c r="C12" i="1"/>
  <c r="K24" i="1"/>
  <c r="J24" i="1"/>
  <c r="I24" i="1"/>
  <c r="K43" i="1"/>
  <c r="J43" i="1"/>
  <c r="I43" i="1"/>
  <c r="H43" i="1"/>
  <c r="G43" i="1"/>
  <c r="F43" i="1"/>
  <c r="E43" i="1"/>
  <c r="D43" i="1"/>
  <c r="C43" i="1"/>
  <c r="K42" i="1"/>
  <c r="J42" i="1"/>
  <c r="I42" i="1"/>
  <c r="H42" i="1"/>
  <c r="G42" i="1"/>
  <c r="F42" i="1"/>
  <c r="E42" i="1"/>
  <c r="D42" i="1"/>
  <c r="C42" i="1"/>
  <c r="K41" i="1"/>
  <c r="J41" i="1"/>
  <c r="I41" i="1"/>
  <c r="H41" i="1"/>
  <c r="G41" i="1"/>
  <c r="F41" i="1"/>
  <c r="E41" i="1"/>
  <c r="D41" i="1"/>
  <c r="C41" i="1"/>
  <c r="K35" i="1"/>
  <c r="J35" i="1"/>
  <c r="I35" i="1"/>
  <c r="H35" i="1"/>
  <c r="G35" i="1"/>
  <c r="F35" i="1"/>
  <c r="E35" i="1"/>
  <c r="D35" i="1"/>
  <c r="C35" i="1"/>
  <c r="K34" i="1"/>
  <c r="J34" i="1"/>
  <c r="I34" i="1"/>
  <c r="H34" i="1"/>
  <c r="G34" i="1"/>
  <c r="F34" i="1"/>
  <c r="E34" i="1"/>
  <c r="D34" i="1"/>
  <c r="C34" i="1"/>
  <c r="K32" i="1"/>
  <c r="J32" i="1"/>
  <c r="I32" i="1"/>
  <c r="H32" i="1"/>
  <c r="G32" i="1"/>
  <c r="F32" i="1"/>
  <c r="E32" i="1"/>
  <c r="D32" i="1"/>
  <c r="C32" i="1"/>
  <c r="K29" i="1"/>
  <c r="J29" i="1"/>
  <c r="I29" i="1"/>
  <c r="H29" i="1"/>
  <c r="G29" i="1"/>
  <c r="F29" i="1"/>
  <c r="E29" i="1"/>
  <c r="D29" i="1"/>
  <c r="C29" i="1"/>
  <c r="K26" i="1"/>
  <c r="J26" i="1"/>
  <c r="I26" i="1"/>
  <c r="H26" i="1"/>
  <c r="G26" i="1"/>
  <c r="F26" i="1"/>
  <c r="E26" i="1"/>
  <c r="D26" i="1"/>
  <c r="C26" i="1"/>
  <c r="K25" i="1"/>
  <c r="J25" i="1"/>
  <c r="I25" i="1"/>
  <c r="H25" i="1"/>
  <c r="G25" i="1"/>
  <c r="F25" i="1"/>
  <c r="E25" i="1"/>
  <c r="D25" i="1"/>
  <c r="C25" i="1"/>
  <c r="H24" i="1"/>
  <c r="G24" i="1"/>
  <c r="F24" i="1"/>
  <c r="E24" i="1"/>
  <c r="D24" i="1"/>
  <c r="C24" i="1"/>
  <c r="K23" i="1"/>
  <c r="J23" i="1"/>
  <c r="I23" i="1"/>
  <c r="H23" i="1"/>
  <c r="G23" i="1"/>
  <c r="F23" i="1"/>
  <c r="E23" i="1"/>
  <c r="D23" i="1"/>
  <c r="C23" i="1"/>
  <c r="K15" i="1"/>
  <c r="J15" i="1"/>
  <c r="I15" i="1"/>
  <c r="H15" i="1"/>
  <c r="G15" i="1"/>
  <c r="F15" i="1"/>
  <c r="E15" i="1"/>
  <c r="D15" i="1"/>
  <c r="C15" i="1"/>
  <c r="K14" i="1"/>
  <c r="J14" i="1"/>
  <c r="I14" i="1"/>
  <c r="H14" i="1"/>
  <c r="G14" i="1"/>
  <c r="F14" i="1"/>
  <c r="E14" i="1"/>
  <c r="D14" i="1"/>
  <c r="C14" i="1"/>
  <c r="K13" i="1"/>
  <c r="J13" i="1"/>
  <c r="I13" i="1"/>
  <c r="H13" i="1"/>
  <c r="G13" i="1"/>
  <c r="F13" i="1"/>
  <c r="E13" i="1"/>
  <c r="D13" i="1"/>
  <c r="C13" i="1"/>
  <c r="K12" i="1"/>
  <c r="J12" i="1"/>
  <c r="I12" i="1"/>
  <c r="H12" i="1"/>
  <c r="G12" i="1"/>
  <c r="F12" i="1"/>
  <c r="E12" i="1"/>
  <c r="D12" i="1"/>
  <c r="D2" i="39"/>
  <c r="D2" i="38"/>
  <c r="D2" i="37"/>
  <c r="D2" i="36"/>
  <c r="D2" i="35"/>
  <c r="D2" i="34"/>
  <c r="D2" i="16"/>
  <c r="D2" i="15"/>
  <c r="D2" i="14"/>
  <c r="D2" i="13"/>
  <c r="D2" i="12"/>
  <c r="D2" i="11"/>
  <c r="D2" i="10"/>
  <c r="D2" i="9"/>
  <c r="D2" i="8"/>
  <c r="D2" i="7"/>
  <c r="D2" i="2"/>
  <c r="H44" i="1" l="1"/>
  <c r="G44" i="1"/>
  <c r="F44" i="1"/>
  <c r="E44" i="1"/>
  <c r="D44" i="1"/>
  <c r="C44" i="1"/>
  <c r="D8" i="6"/>
  <c r="K44" i="1" l="1"/>
  <c r="I44" i="1"/>
  <c r="J44" i="1"/>
  <c r="E8" i="6"/>
  <c r="E12" i="6" l="1"/>
  <c r="E10" i="6"/>
  <c r="E11" i="6"/>
</calcChain>
</file>

<file path=xl/sharedStrings.xml><?xml version="1.0" encoding="utf-8"?>
<sst xmlns="http://schemas.openxmlformats.org/spreadsheetml/2006/main" count="734" uniqueCount="438">
  <si>
    <t>Please fill in the contact details below:</t>
  </si>
  <si>
    <t>Overall Compliance with Standard</t>
  </si>
  <si>
    <t>Fire and Rescue Service</t>
  </si>
  <si>
    <t>Contact Name</t>
  </si>
  <si>
    <t>Contact Email Address</t>
  </si>
  <si>
    <t>Contact Phone Number</t>
  </si>
  <si>
    <t>Criteria</t>
  </si>
  <si>
    <t>Description</t>
  </si>
  <si>
    <t>Priority</t>
  </si>
  <si>
    <t>Impact</t>
  </si>
  <si>
    <t>Compliance</t>
  </si>
  <si>
    <t>Low</t>
  </si>
  <si>
    <t>Medium</t>
  </si>
  <si>
    <t>High</t>
  </si>
  <si>
    <t>Fully Compliant</t>
  </si>
  <si>
    <t>Non Compliant</t>
  </si>
  <si>
    <t>Chart</t>
  </si>
  <si>
    <t>Total</t>
  </si>
  <si>
    <t>Partially Compliant</t>
  </si>
  <si>
    <t>Criteria 1</t>
  </si>
  <si>
    <t>Criteria 4</t>
  </si>
  <si>
    <t>Criteria 5</t>
  </si>
  <si>
    <t>Criteria 6</t>
  </si>
  <si>
    <t>Criteria 8</t>
  </si>
  <si>
    <t>Criteria 9</t>
  </si>
  <si>
    <t>Criteria 11</t>
  </si>
  <si>
    <t>Criteria 12</t>
  </si>
  <si>
    <t>Criteria 13</t>
  </si>
  <si>
    <t>Partial Compliant</t>
  </si>
  <si>
    <t>Non compliant</t>
  </si>
  <si>
    <t>Column1</t>
  </si>
  <si>
    <t>Work assigned to</t>
  </si>
  <si>
    <t>Projected date for completion</t>
  </si>
  <si>
    <t>Description of work needing to be done</t>
  </si>
  <si>
    <t>Evidence of Compliance</t>
  </si>
  <si>
    <t>Is FRS fully ompliant with this Criteria?</t>
  </si>
  <si>
    <t>Task 1/1</t>
  </si>
  <si>
    <t>Task 1/2</t>
  </si>
  <si>
    <t>Task 1/3</t>
  </si>
  <si>
    <t>Task 1/4</t>
  </si>
  <si>
    <t>Task 1/5</t>
  </si>
  <si>
    <t>Task 1/6</t>
  </si>
  <si>
    <t>Task 1/7</t>
  </si>
  <si>
    <t>Task 1/8</t>
  </si>
  <si>
    <t>Task 1/9</t>
  </si>
  <si>
    <t>Task 1/10</t>
  </si>
  <si>
    <t>Task 2/1</t>
  </si>
  <si>
    <t>Task 2/2</t>
  </si>
  <si>
    <t>Task 2/3</t>
  </si>
  <si>
    <t>Task 2/4</t>
  </si>
  <si>
    <t>Task 2/5</t>
  </si>
  <si>
    <t>Task 2/6</t>
  </si>
  <si>
    <t>Task 2/7</t>
  </si>
  <si>
    <t>Task 2/8</t>
  </si>
  <si>
    <t>Task 2/9</t>
  </si>
  <si>
    <t>Task 2/10</t>
  </si>
  <si>
    <t>Task 4/1</t>
  </si>
  <si>
    <t>Task 4/2</t>
  </si>
  <si>
    <t>Task 4/3</t>
  </si>
  <si>
    <t>Task 4/4</t>
  </si>
  <si>
    <t>Task 4/5</t>
  </si>
  <si>
    <t>Task 4/6</t>
  </si>
  <si>
    <t>Task 4/7</t>
  </si>
  <si>
    <t>Task 4/8</t>
  </si>
  <si>
    <t>Task 4/9</t>
  </si>
  <si>
    <t>Task 4/10</t>
  </si>
  <si>
    <t>Task 5/1</t>
  </si>
  <si>
    <t>Task 5/2</t>
  </si>
  <si>
    <t>Task 5/3</t>
  </si>
  <si>
    <t>Task 5/4</t>
  </si>
  <si>
    <t>Task 5/5</t>
  </si>
  <si>
    <t>Task 5/6</t>
  </si>
  <si>
    <t>Task 5/7</t>
  </si>
  <si>
    <t>Task 5/8</t>
  </si>
  <si>
    <t>Task 5/9</t>
  </si>
  <si>
    <t>Task 5/10</t>
  </si>
  <si>
    <t>Task 6/1</t>
  </si>
  <si>
    <t>Task 6/2</t>
  </si>
  <si>
    <t>Task 6/3</t>
  </si>
  <si>
    <t>Task 6/4</t>
  </si>
  <si>
    <t>Task 6/5</t>
  </si>
  <si>
    <t>Task 6/6</t>
  </si>
  <si>
    <t>Task 6/7</t>
  </si>
  <si>
    <t>Task 6/8</t>
  </si>
  <si>
    <t>Task 6/9</t>
  </si>
  <si>
    <t>Task 6/10</t>
  </si>
  <si>
    <t>Task 8/1</t>
  </si>
  <si>
    <t>Task 8/2</t>
  </si>
  <si>
    <t>Task 8/3</t>
  </si>
  <si>
    <t>Task 8/4</t>
  </si>
  <si>
    <t>Task 8/5</t>
  </si>
  <si>
    <t>Task 8/6</t>
  </si>
  <si>
    <t>Task 8/7</t>
  </si>
  <si>
    <t>Task 8/8</t>
  </si>
  <si>
    <t>Task 8/9</t>
  </si>
  <si>
    <t>Task 8/10</t>
  </si>
  <si>
    <t>Task 9/1</t>
  </si>
  <si>
    <t>Task 9/2</t>
  </si>
  <si>
    <t>Task 9/3</t>
  </si>
  <si>
    <t>Task 9/4</t>
  </si>
  <si>
    <t>Task 9/5</t>
  </si>
  <si>
    <t>Task 9/6</t>
  </si>
  <si>
    <t>Task 9/7</t>
  </si>
  <si>
    <t>Task 9/8</t>
  </si>
  <si>
    <t>Task 9/9</t>
  </si>
  <si>
    <t>Task 9/10</t>
  </si>
  <si>
    <t>Task 11/1</t>
  </si>
  <si>
    <t>Task 11/2</t>
  </si>
  <si>
    <t>Task 11/3</t>
  </si>
  <si>
    <t>Task 11/4</t>
  </si>
  <si>
    <t>Task 11/5</t>
  </si>
  <si>
    <t>Task 11/6</t>
  </si>
  <si>
    <t>Task 11/7</t>
  </si>
  <si>
    <t>Task 11/8</t>
  </si>
  <si>
    <t>Task 11/9</t>
  </si>
  <si>
    <t>Task 11/10</t>
  </si>
  <si>
    <t>Task 12/1</t>
  </si>
  <si>
    <t>Task 12/2</t>
  </si>
  <si>
    <t>Task 12/3</t>
  </si>
  <si>
    <t>Task 12/4</t>
  </si>
  <si>
    <t>Task 12/5</t>
  </si>
  <si>
    <t>Task 12/6</t>
  </si>
  <si>
    <t>Task 12/7</t>
  </si>
  <si>
    <t>Task 12/8</t>
  </si>
  <si>
    <t>Task 12/9</t>
  </si>
  <si>
    <t>Task 12/10</t>
  </si>
  <si>
    <t>Task 13/1</t>
  </si>
  <si>
    <t>Task 13/2</t>
  </si>
  <si>
    <t>Task 13/3</t>
  </si>
  <si>
    <t>Task 13/4</t>
  </si>
  <si>
    <t>Task 13/5</t>
  </si>
  <si>
    <t>Task 13/6</t>
  </si>
  <si>
    <t>Task 13/7</t>
  </si>
  <si>
    <t>Task 13/8</t>
  </si>
  <si>
    <t>Task 13/9</t>
  </si>
  <si>
    <t>Task 13/10</t>
  </si>
  <si>
    <t>make clear the vision and strategic objectives for the service, which are available to and understood by all</t>
  </si>
  <si>
    <t>evaluate and continually improve what they do and how they do it for the benefit of the public and the service by:
a. looking forward, enabling it to identify emerging opportunities, challenges, risks and developments;
b. exploring opportunities to evolve and improve ways of working through innovative thinking and action;
c. coordinating their organisational development through integrating their functional improvement and change action plans to inform strategic planning; and
d. maximising opportunities to learn and innovate either from within or through collaboration with others.</t>
  </si>
  <si>
    <t>carry out strategic planning activities so that it:
a. understands its local risk profile and considers and puts in place appropriate mitigations to be able to respond to: 
  i.the risks faced by, and incidents in, its local community; and
 ii.local, regional and national scale emergencies, working as a single service or collaboratively with partners or as part of a multi-agency response</t>
  </si>
  <si>
    <t>3a</t>
  </si>
  <si>
    <t>3b</t>
  </si>
  <si>
    <t>have a strategic approach to communication, engagement and consultation which includes clear principles about how the organisation will communicate with its audiences, linked to the values of the service and the Code of Ethics Fire Standard</t>
  </si>
  <si>
    <t>have provision for accessing legal and other specialist advice to inform the day-to-day operation of the service</t>
  </si>
  <si>
    <t>have a defined approach to organisational learning so that the service continually evaluates its own performance to improve its internal ways of working and the service it provides to the public</t>
  </si>
  <si>
    <t>provide comprehensive, accurate and data driven reporting</t>
  </si>
  <si>
    <t>recognise when it may need support and draw on the appropriate networks, national guidance and tools to support its own organisational development</t>
  </si>
  <si>
    <t>maximise opportunities gained from supporting the National Fire Chiefs Council (NFCC) network by sharing learning and experiences, collaborating with others and contributing to the continual improvement of the service</t>
  </si>
  <si>
    <t>engage regionally and nationally with peers, partners and stakeholders, collaborating where appropriate.</t>
  </si>
  <si>
    <t xml:space="preserve"> </t>
  </si>
  <si>
    <t>Is FRS fully compliant with this Criteria?</t>
  </si>
  <si>
    <t>2a,b,c,d</t>
  </si>
  <si>
    <t>b. undertakes robust workforce planning to:
 i. understand its capabilities so that it can deploy its resources effectively;
 ii.identify and manage potential and talent; and
 iii. attract and maintain a competent and diverse workforce</t>
  </si>
  <si>
    <t>have leaders at all levels that:
a. are accountable for the success of their service in:
 i. delivering its vision and strategic objectives;
 ii. complying with legislation, statutory requirements and industry standards; 
 iii. aligning their service to the Fire Standards and any other relevant professional standards; and
 iv. upholding and enhancing the high reputation of the service in all they do.</t>
  </si>
  <si>
    <t>7a</t>
  </si>
  <si>
    <t>7b</t>
  </si>
  <si>
    <t>7c</t>
  </si>
  <si>
    <t>7e</t>
  </si>
  <si>
    <t>7f</t>
  </si>
  <si>
    <t>7d</t>
  </si>
  <si>
    <t>7h</t>
  </si>
  <si>
    <t>have leaders at all levels that:
b. are politically aware, open to scrutiny and understand both the national and local challenges facing their service and others;</t>
  </si>
  <si>
    <t>have leaders at all levels that:
c. are open-minded, open to learning and actively monitor the environment they operate in to enable them to work with agility and foresight</t>
  </si>
  <si>
    <t>have leaders at all levels that:
d. embody, role model and actively promote:
 i. an environment that creates and maintains trust throughout the service;
 ii. the leadership behaviours set out in the NFCC Leadership Framework; and
 iii. the ethical behaviours set out in the Core Code of Ethics.</t>
  </si>
  <si>
    <t>have leaders at all levels that:
e. relate to others effectively and constructively because of their emotional intelligence;</t>
  </si>
  <si>
    <t>have leaders at all levels that:
f. demonstrate and encourage in others excellent communication skills, welcoming feedback from all</t>
  </si>
  <si>
    <t>have leaders at all levels that:
g. use their effective influencing skills to develop and maintain positive and constructive relationships with: 
 i. staff representative bodies to develop and foster a positive industrial relations climate that builds trust and facilitates change; and
 ii. partners and stakeholders to deliver excellence to the community.</t>
  </si>
  <si>
    <t>7g</t>
  </si>
  <si>
    <t>have leaders at all levels that:
h. are technologically and data literate, who understand the importance of data and how to interpret it to support their planning and decision making</t>
  </si>
  <si>
    <t xml:space="preserve">consider its approach to organisational learning by:
b. identifying, capturing, evaluating and sharing learning which could benefit itself and others, engaging with national learning arrangements, where they exist; </t>
  </si>
  <si>
    <t xml:space="preserve">consider its approach to organisational learning by:
c. have in place or access to mechanisms which enable feedback from the community to be captured and responded to;  </t>
  </si>
  <si>
    <t xml:space="preserve">consider its approach to organisational learning by:
d. have in place or access to mechanisms which enable feedback from employees to be captured and responded to; and </t>
  </si>
  <si>
    <t>10b</t>
  </si>
  <si>
    <t>10c</t>
  </si>
  <si>
    <t>10d</t>
  </si>
  <si>
    <t>10e</t>
  </si>
  <si>
    <t>consider its approach to organisational learning by:
e. using identified learning to tailor and improve what it delivers to the community</t>
  </si>
  <si>
    <t>10a</t>
  </si>
  <si>
    <t>consider its approach to organisational learning by:
a. continuously evaluating its performance to ensure it remains efficient, effective and compliant with legislation and standards;</t>
  </si>
  <si>
    <t>Task 10a/1</t>
  </si>
  <si>
    <t>Task 10a/2</t>
  </si>
  <si>
    <t>Task 10a/3</t>
  </si>
  <si>
    <t>Task 10a/4</t>
  </si>
  <si>
    <t>Task 10a/5</t>
  </si>
  <si>
    <t>Task 10a/6</t>
  </si>
  <si>
    <t>Task 10a/7</t>
  </si>
  <si>
    <t>Task 10a/8</t>
  </si>
  <si>
    <t>Task 10a/9</t>
  </si>
  <si>
    <t>Task 10a/10</t>
  </si>
  <si>
    <t>Task 10b/1</t>
  </si>
  <si>
    <t>Task 10b/2</t>
  </si>
  <si>
    <t>Task 10b/3</t>
  </si>
  <si>
    <t>Task 10b/4</t>
  </si>
  <si>
    <t>Task 10b/5</t>
  </si>
  <si>
    <t>Task 10b/6</t>
  </si>
  <si>
    <t>Task 10b/7</t>
  </si>
  <si>
    <t>Task 10b/8</t>
  </si>
  <si>
    <t>Task 10b/9</t>
  </si>
  <si>
    <t>Task 10b/10</t>
  </si>
  <si>
    <t>Task 10c/1</t>
  </si>
  <si>
    <t>Task 10c/2</t>
  </si>
  <si>
    <t>Task 10c/3</t>
  </si>
  <si>
    <t>Task 10c/4</t>
  </si>
  <si>
    <t>Task 10c/5</t>
  </si>
  <si>
    <t>Task 10c/6</t>
  </si>
  <si>
    <t>Task 10c/7</t>
  </si>
  <si>
    <t>Task 10c/8</t>
  </si>
  <si>
    <t>Task 10c/9</t>
  </si>
  <si>
    <t>Task 10c/10</t>
  </si>
  <si>
    <t>Task 10d/3</t>
  </si>
  <si>
    <t>Task 10d/4</t>
  </si>
  <si>
    <t>Task 10d/5</t>
  </si>
  <si>
    <t>Task 10d/6</t>
  </si>
  <si>
    <t>Task 10d/7</t>
  </si>
  <si>
    <t>Task 10d/8</t>
  </si>
  <si>
    <t>Task 10d/9</t>
  </si>
  <si>
    <t>Task 10d/10</t>
  </si>
  <si>
    <t>Task 10d/1</t>
  </si>
  <si>
    <t>Task 10d/2</t>
  </si>
  <si>
    <t>Task 10e/1</t>
  </si>
  <si>
    <t>Task 10e/2</t>
  </si>
  <si>
    <t>Task 10e/3</t>
  </si>
  <si>
    <t>Task 10e/4</t>
  </si>
  <si>
    <t>Task 10e/5</t>
  </si>
  <si>
    <t>Task 10e/6</t>
  </si>
  <si>
    <t>Task 10e/7</t>
  </si>
  <si>
    <t>Task 10e/8</t>
  </si>
  <si>
    <t>Task 10e/9</t>
  </si>
  <si>
    <t>Task 10e/10</t>
  </si>
  <si>
    <t>Task 7h/1</t>
  </si>
  <si>
    <t>Task 7h/2</t>
  </si>
  <si>
    <t>Task 7h/3</t>
  </si>
  <si>
    <t>Task 7h/4</t>
  </si>
  <si>
    <t>Task 7h/5</t>
  </si>
  <si>
    <t>Task 7h/6</t>
  </si>
  <si>
    <t>Task 7h/7</t>
  </si>
  <si>
    <t>Task 7h/8</t>
  </si>
  <si>
    <t>Task 7h/9</t>
  </si>
  <si>
    <t>Task 7h/10</t>
  </si>
  <si>
    <t>Task 7g/1</t>
  </si>
  <si>
    <t>Task 7g/2</t>
  </si>
  <si>
    <t>Task 7g/3</t>
  </si>
  <si>
    <t>Task 7g/4</t>
  </si>
  <si>
    <t>Task 7g/5</t>
  </si>
  <si>
    <t>Task 7g/6</t>
  </si>
  <si>
    <t>Task 7g/7</t>
  </si>
  <si>
    <t>Task 7g/8</t>
  </si>
  <si>
    <t>Task 7g/9</t>
  </si>
  <si>
    <t>Task 7g/10</t>
  </si>
  <si>
    <t>Task 7a/1</t>
  </si>
  <si>
    <t>Task 7a/2</t>
  </si>
  <si>
    <t>Task 7a/3</t>
  </si>
  <si>
    <t>Task 7a/4</t>
  </si>
  <si>
    <t>Task 7a/5</t>
  </si>
  <si>
    <t>Task 7a/6</t>
  </si>
  <si>
    <t>Task 7a/7</t>
  </si>
  <si>
    <t>Task 7a/8</t>
  </si>
  <si>
    <t>Task 7a/9</t>
  </si>
  <si>
    <t>Task 7a/10</t>
  </si>
  <si>
    <t>Task 7b/1</t>
  </si>
  <si>
    <t>Task 7b/2</t>
  </si>
  <si>
    <t>Task 7b/3</t>
  </si>
  <si>
    <t>Task 7b/4</t>
  </si>
  <si>
    <t>Task 7b/5</t>
  </si>
  <si>
    <t>Task 7b/6</t>
  </si>
  <si>
    <t>Task 7b/7</t>
  </si>
  <si>
    <t>Task 7b/8</t>
  </si>
  <si>
    <t>Task 7b/9</t>
  </si>
  <si>
    <t>Task 7b/10</t>
  </si>
  <si>
    <t>Task 7c/1</t>
  </si>
  <si>
    <t>Task 7c/2</t>
  </si>
  <si>
    <t>Task 7c/3</t>
  </si>
  <si>
    <t>Task 7c/4</t>
  </si>
  <si>
    <t>Task 7c/5</t>
  </si>
  <si>
    <t>Task 7c/6</t>
  </si>
  <si>
    <t>Task 7c/7</t>
  </si>
  <si>
    <t>Task 7c/8</t>
  </si>
  <si>
    <t>Task 7c/9</t>
  </si>
  <si>
    <t>Task 7c/10</t>
  </si>
  <si>
    <t>Task 7d/1</t>
  </si>
  <si>
    <t>Task 7d/2</t>
  </si>
  <si>
    <t>Task 7d/3</t>
  </si>
  <si>
    <t>Task 7d/4</t>
  </si>
  <si>
    <t>Task 7d/5</t>
  </si>
  <si>
    <t>Task 7d/6</t>
  </si>
  <si>
    <t>Task 7d/7</t>
  </si>
  <si>
    <t>Task 7d/8</t>
  </si>
  <si>
    <t>Task 7d/9</t>
  </si>
  <si>
    <t>Task 7d/10</t>
  </si>
  <si>
    <t>Task 7e/1</t>
  </si>
  <si>
    <t>Task 7e/2</t>
  </si>
  <si>
    <t>Task 7e/3</t>
  </si>
  <si>
    <t>Task 7e/4</t>
  </si>
  <si>
    <t>Task 7e/5</t>
  </si>
  <si>
    <t>Task 7e/6</t>
  </si>
  <si>
    <t>Task 7e/7</t>
  </si>
  <si>
    <t>Task 7e/8</t>
  </si>
  <si>
    <t>Task 7e/9</t>
  </si>
  <si>
    <t>Task 7e/10</t>
  </si>
  <si>
    <t>Task 7f/1</t>
  </si>
  <si>
    <t>Task 7f/2</t>
  </si>
  <si>
    <t>Task 7f/3</t>
  </si>
  <si>
    <t>Task 7f/4</t>
  </si>
  <si>
    <t>Task 7f/5</t>
  </si>
  <si>
    <t>Task 7f/6</t>
  </si>
  <si>
    <t>Task 7f/7</t>
  </si>
  <si>
    <t>Task 7f/8</t>
  </si>
  <si>
    <t>Task 7f/9</t>
  </si>
  <si>
    <t>Task 7f/10</t>
  </si>
  <si>
    <t>carry out strategic planning activities so that it:  
a. undertakes robust workforce planning to:
 i. understand its capabilities so that it can deploy its resources effectively;
 ii.identify and manage potential and talent; and
 iii. attract and maintain</t>
  </si>
  <si>
    <t>Task 3a/1</t>
  </si>
  <si>
    <t>Task 3a/2</t>
  </si>
  <si>
    <t>Task 3a/3</t>
  </si>
  <si>
    <t>Task 3a/4</t>
  </si>
  <si>
    <t>Task 3a/5</t>
  </si>
  <si>
    <t>Task 3a/6</t>
  </si>
  <si>
    <t>Task 3a/7</t>
  </si>
  <si>
    <t>Task 3a/8</t>
  </si>
  <si>
    <t>Task 3a/9</t>
  </si>
  <si>
    <t>Task 3a/10</t>
  </si>
  <si>
    <t>Task 3b/1</t>
  </si>
  <si>
    <t>Task 3b/2</t>
  </si>
  <si>
    <t>Task 3b/3</t>
  </si>
  <si>
    <t>Task 3b/4</t>
  </si>
  <si>
    <t>Task 3b/5</t>
  </si>
  <si>
    <t>Task 3b/6</t>
  </si>
  <si>
    <t>Task 3b/7</t>
  </si>
  <si>
    <t>Task 3b/8</t>
  </si>
  <si>
    <t>Task 3b/9</t>
  </si>
  <si>
    <t>Task 3b/10</t>
  </si>
  <si>
    <t>Task 3c/3</t>
  </si>
  <si>
    <t>Task 3c/4</t>
  </si>
  <si>
    <t>Task 3c/5</t>
  </si>
  <si>
    <t>Task 3c/6</t>
  </si>
  <si>
    <t>Task 3c/7</t>
  </si>
  <si>
    <t>Task 3c/8</t>
  </si>
  <si>
    <t>Task 3c/9</t>
  </si>
  <si>
    <t>Task 3c/10</t>
  </si>
  <si>
    <t>Task 3c/1</t>
  </si>
  <si>
    <t>Task 3c/2</t>
  </si>
  <si>
    <t>Task 3e/1</t>
  </si>
  <si>
    <t>Task 3e/2</t>
  </si>
  <si>
    <t>Task 3e/3</t>
  </si>
  <si>
    <t>Task 3e/4</t>
  </si>
  <si>
    <t>Task 3e/5</t>
  </si>
  <si>
    <t>Task 3e/6</t>
  </si>
  <si>
    <t>Task 3e/7</t>
  </si>
  <si>
    <t>Task 3e/8</t>
  </si>
  <si>
    <t>Task 3e/9</t>
  </si>
  <si>
    <t>Task 3e/10</t>
  </si>
  <si>
    <t>Task 3d/1</t>
  </si>
  <si>
    <t>Task 3d/2</t>
  </si>
  <si>
    <t>Task 3d/3</t>
  </si>
  <si>
    <t>Task 3d/4</t>
  </si>
  <si>
    <t>Task 3d/5</t>
  </si>
  <si>
    <t>Task 3d/6</t>
  </si>
  <si>
    <t>Task 3d/7</t>
  </si>
  <si>
    <t>Task 3d/8</t>
  </si>
  <si>
    <t>Task 3d/9</t>
  </si>
  <si>
    <t>Task 3d/10</t>
  </si>
  <si>
    <t>Task 3f/1</t>
  </si>
  <si>
    <t>Task 3f/2</t>
  </si>
  <si>
    <t>Task 3f/3</t>
  </si>
  <si>
    <t>Task 3f/4</t>
  </si>
  <si>
    <t>Task 3f/5</t>
  </si>
  <si>
    <t>Task 3f/6</t>
  </si>
  <si>
    <t>Task 3f/7</t>
  </si>
  <si>
    <t>Task 3f/8</t>
  </si>
  <si>
    <t>Task 3f/9</t>
  </si>
  <si>
    <t>Task 3f/10</t>
  </si>
  <si>
    <t>Task 3g/1</t>
  </si>
  <si>
    <t>Task 3g/2</t>
  </si>
  <si>
    <t>Task 3g/3</t>
  </si>
  <si>
    <t>Task 3g/4</t>
  </si>
  <si>
    <t>Task 3g/5</t>
  </si>
  <si>
    <t>Task 3g/6</t>
  </si>
  <si>
    <t>Task 3g/7</t>
  </si>
  <si>
    <t>Task 3g/8</t>
  </si>
  <si>
    <t>Task 3g/9</t>
  </si>
  <si>
    <t>Task 3g/10</t>
  </si>
  <si>
    <t>Task 3h/1</t>
  </si>
  <si>
    <t>Task 3h/2</t>
  </si>
  <si>
    <t>Task 3h/3</t>
  </si>
  <si>
    <t>Task 3h/4</t>
  </si>
  <si>
    <t>Task 3h/5</t>
  </si>
  <si>
    <t>Task 3h/6</t>
  </si>
  <si>
    <t>Task 3h/7</t>
  </si>
  <si>
    <t>Task 3h/8</t>
  </si>
  <si>
    <t>Task 3h/9</t>
  </si>
  <si>
    <t>Task 3h/10</t>
  </si>
  <si>
    <t>Task 3i/1</t>
  </si>
  <si>
    <t>Task 3i/2</t>
  </si>
  <si>
    <t>Task 3i/3</t>
  </si>
  <si>
    <t>Task 3i/4</t>
  </si>
  <si>
    <t>Task 3i/5</t>
  </si>
  <si>
    <t>Task 3i/6</t>
  </si>
  <si>
    <t>Task 3i/7</t>
  </si>
  <si>
    <t>Task 3i/8</t>
  </si>
  <si>
    <t>Task 3i/9</t>
  </si>
  <si>
    <t>Task 3i/10</t>
  </si>
  <si>
    <t xml:space="preserve">e. can understand its environmental impacts and put actions in place to reduce or mitigate them, or both; </t>
  </si>
  <si>
    <t>d. identifies, understands and manages its corporate risks;</t>
  </si>
  <si>
    <t xml:space="preserve">c. remains financially viable, sustainable and delivers value for money for its community; </t>
  </si>
  <si>
    <t xml:space="preserve">f. has appropriate business continuity plans in place so that it is resilient and able to function during times of disruption; 
</t>
  </si>
  <si>
    <t xml:space="preserve">g. maintains adequate technology to support the service;
</t>
  </si>
  <si>
    <t xml:space="preserve">h. identifies and collects the right data to support effective and informed decision making, in a timely manner; </t>
  </si>
  <si>
    <t>i. supports good governance, assigning clear responsibilities, roles and accountabilities and provides assurance about its organisational performance</t>
  </si>
  <si>
    <t>3c</t>
  </si>
  <si>
    <t>3d</t>
  </si>
  <si>
    <t>3e</t>
  </si>
  <si>
    <t>3f</t>
  </si>
  <si>
    <t>3g</t>
  </si>
  <si>
    <t>3h</t>
  </si>
  <si>
    <t>3i</t>
  </si>
  <si>
    <t>Criteria 2a-d</t>
  </si>
  <si>
    <t>Criteria 3a</t>
  </si>
  <si>
    <t>Criteria 3b</t>
  </si>
  <si>
    <t>Criteria 3c</t>
  </si>
  <si>
    <t>Criteria 3d</t>
  </si>
  <si>
    <t>Criteria 3e</t>
  </si>
  <si>
    <t>Criteria 3f</t>
  </si>
  <si>
    <t>Criteria 3g</t>
  </si>
  <si>
    <t>Criteria 3h</t>
  </si>
  <si>
    <t>Criteria 3i</t>
  </si>
  <si>
    <t>Criteria 7a</t>
  </si>
  <si>
    <t>Criteria 7b</t>
  </si>
  <si>
    <t>Criteria 7c</t>
  </si>
  <si>
    <t>Criteria 7d</t>
  </si>
  <si>
    <t>Criteria 7e</t>
  </si>
  <si>
    <t>Criteria 7f</t>
  </si>
  <si>
    <t>Criteria 7g</t>
  </si>
  <si>
    <t>Criteria 7h</t>
  </si>
  <si>
    <t>Criteria 10a</t>
  </si>
  <si>
    <t>Criteria 10b</t>
  </si>
  <si>
    <t>Criteria 10c</t>
  </si>
  <si>
    <t>Criteria 10d</t>
  </si>
  <si>
    <t>Criteria 10e</t>
  </si>
  <si>
    <t>5a,b,c,d,e,f,g,h,i</t>
  </si>
  <si>
    <t>put robust and transparent controls and processes in place so that it can effectively monitor and manage:
a. finances;
b. commercial activities and procurement;
c. corporate risks;
d. resources and capability;
e. organisational performance; 
f. compliance with legislation and statutory responsibilities; 
g. communication, engagement and consultation;
h. talent management, organisational development, and change; and
i. disciplinaries, grievances, complaints, staff disclosures and whistle blowing.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</si>
</sst>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
      <patternFill patternType="solid">
        <fgColor rgb="FF002060"/>
        <bgColor indexed="64"/>
      </patternFill>
    </fill>
    <fill>
      <patternFill patternType="solid">
        <fgColor rgb="FF6598FF"/>
        <bgColor indexed="64"/>
      </patternFill>
    </fill>
    <fill>
      <patternFill patternType="solid">
        <fgColor rgb="FFD1E0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
    <xf numFmtId="0" fontId="0" fillId="0" borderId="0"/>
  </cellStyleXfs>
  <cellXfs count="96">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3" borderId="1" xfId="0" applyFill="1" applyBorder="1" applyAlignment="1">
      <alignment horizontal="center"/>
    </xf>
    <xf numFmtId="0" fontId="3" fillId="11" borderId="1" xfId="0" applyFont="1" applyFill="1" applyBorder="1" applyAlignment="1">
      <alignment horizontal="center" vertical="center"/>
    </xf>
    <xf numFmtId="0" fontId="3" fillId="11" borderId="1" xfId="0" applyFont="1" applyFill="1" applyBorder="1" applyAlignment="1">
      <alignment horizontal="center" vertical="center" wrapText="1"/>
    </xf>
    <xf numFmtId="0" fontId="3" fillId="11" borderId="1" xfId="0" applyFont="1" applyFill="1" applyBorder="1" applyAlignment="1">
      <alignment vertical="center"/>
    </xf>
    <xf numFmtId="14" fontId="3" fillId="11" borderId="1" xfId="0" applyNumberFormat="1" applyFont="1" applyFill="1" applyBorder="1" applyAlignment="1">
      <alignment horizontal="center" vertical="center"/>
    </xf>
    <xf numFmtId="0" fontId="3" fillId="8"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5" xfId="0" applyFont="1" applyFill="1" applyBorder="1" applyAlignment="1">
      <alignment horizontal="center" vertical="center" wrapText="1"/>
    </xf>
    <xf numFmtId="0" fontId="1" fillId="0" borderId="0" xfId="0" applyFont="1" applyAlignment="1">
      <alignment horizontal="left" vertical="center" wrapText="1"/>
    </xf>
    <xf numFmtId="0" fontId="3" fillId="10" borderId="2" xfId="0" applyFont="1" applyFill="1" applyBorder="1" applyAlignment="1">
      <alignment vertical="center"/>
    </xf>
    <xf numFmtId="0" fontId="0" fillId="0" borderId="2" xfId="0" applyBorder="1" applyAlignment="1">
      <alignment vertical="center"/>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7" xfId="0" applyBorder="1" applyAlignment="1">
      <alignment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vertical="center"/>
    </xf>
    <xf numFmtId="14" fontId="0" fillId="0" borderId="8" xfId="0" applyNumberFormat="1" applyBorder="1" applyAlignment="1">
      <alignment horizontal="center" vertical="center"/>
    </xf>
    <xf numFmtId="0" fontId="3" fillId="8" borderId="6" xfId="0" applyFont="1" applyFill="1" applyBorder="1" applyAlignment="1">
      <alignment horizontal="center" vertical="center" wrapText="1"/>
    </xf>
    <xf numFmtId="0" fontId="3" fillId="11" borderId="3" xfId="0" applyFont="1" applyFill="1" applyBorder="1" applyAlignment="1">
      <alignment vertical="center"/>
    </xf>
    <xf numFmtId="0" fontId="0" fillId="0" borderId="3" xfId="0" applyBorder="1" applyAlignment="1">
      <alignment vertical="center"/>
    </xf>
    <xf numFmtId="0" fontId="0" fillId="0" borderId="9" xfId="0" applyBorder="1" applyAlignment="1">
      <alignment vertical="center"/>
    </xf>
    <xf numFmtId="0" fontId="3" fillId="8" borderId="0" xfId="0" applyFont="1" applyFill="1" applyAlignment="1">
      <alignment vertical="center" wrapText="1"/>
    </xf>
    <xf numFmtId="0" fontId="3" fillId="8" borderId="13" xfId="0" applyFont="1" applyFill="1" applyBorder="1" applyAlignment="1">
      <alignment horizontal="center" vertical="center"/>
    </xf>
    <xf numFmtId="0" fontId="3" fillId="8" borderId="13" xfId="0" applyFont="1" applyFill="1" applyBorder="1" applyAlignment="1">
      <alignment horizontal="center" vertical="center" wrapText="1"/>
    </xf>
    <xf numFmtId="14" fontId="3" fillId="8" borderId="13" xfId="0" applyNumberFormat="1" applyFont="1" applyFill="1" applyBorder="1" applyAlignment="1">
      <alignment horizontal="center" vertical="center"/>
    </xf>
    <xf numFmtId="0" fontId="0" fillId="12" borderId="9" xfId="0" applyFill="1" applyBorder="1" applyAlignment="1">
      <alignment horizontal="center" vertical="center"/>
    </xf>
    <xf numFmtId="0" fontId="0" fillId="12" borderId="9" xfId="0" applyFill="1" applyBorder="1" applyAlignment="1">
      <alignment horizontal="center" vertical="center" wrapText="1"/>
    </xf>
    <xf numFmtId="0" fontId="0" fillId="12" borderId="9" xfId="0" applyFill="1" applyBorder="1" applyAlignment="1">
      <alignment vertical="center"/>
    </xf>
    <xf numFmtId="14" fontId="0" fillId="12" borderId="9" xfId="0" applyNumberFormat="1" applyFill="1" applyBorder="1" applyAlignment="1">
      <alignment horizontal="center" vertical="center"/>
    </xf>
    <xf numFmtId="0" fontId="0" fillId="0" borderId="12" xfId="0" applyBorder="1" applyAlignment="1">
      <alignment vertical="center"/>
    </xf>
    <xf numFmtId="0" fontId="0" fillId="0" borderId="9" xfId="0" applyBorder="1" applyAlignment="1">
      <alignment horizontal="center" vertical="center"/>
    </xf>
    <xf numFmtId="0" fontId="0" fillId="0" borderId="9" xfId="0" applyBorder="1" applyAlignment="1">
      <alignment horizontal="center" vertical="center" wrapText="1"/>
    </xf>
    <xf numFmtId="14" fontId="0" fillId="0" borderId="9" xfId="0" applyNumberFormat="1" applyBorder="1" applyAlignment="1">
      <alignment horizontal="center" vertical="center"/>
    </xf>
    <xf numFmtId="0" fontId="0" fillId="9" borderId="12" xfId="0" applyFill="1" applyBorder="1" applyAlignment="1">
      <alignment vertical="center"/>
    </xf>
    <xf numFmtId="0" fontId="0" fillId="9" borderId="9" xfId="0" applyFill="1" applyBorder="1" applyAlignment="1">
      <alignment horizontal="center" vertical="center"/>
    </xf>
    <xf numFmtId="0" fontId="0" fillId="9" borderId="9" xfId="0" applyFill="1" applyBorder="1" applyAlignment="1">
      <alignment horizontal="center" vertical="center" wrapText="1"/>
    </xf>
    <xf numFmtId="0" fontId="0" fillId="9" borderId="9" xfId="0" applyFill="1" applyBorder="1" applyAlignment="1">
      <alignment vertical="center"/>
    </xf>
    <xf numFmtId="14" fontId="0" fillId="9" borderId="9" xfId="0" applyNumberFormat="1" applyFill="1" applyBorder="1" applyAlignment="1">
      <alignment horizontal="center" vertical="center"/>
    </xf>
    <xf numFmtId="0" fontId="0" fillId="0" borderId="0" xfId="0" applyAlignment="1">
      <alignment vertical="center" wrapText="1"/>
    </xf>
    <xf numFmtId="0" fontId="1" fillId="0" borderId="5" xfId="0" applyFont="1" applyBorder="1" applyAlignment="1">
      <alignment horizontal="center" vertical="center"/>
    </xf>
    <xf numFmtId="0" fontId="1" fillId="0" borderId="5" xfId="0" applyFont="1" applyBorder="1" applyAlignment="1">
      <alignment horizontal="left" vertical="center" wrapText="1"/>
    </xf>
    <xf numFmtId="0" fontId="1" fillId="2" borderId="5"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0" fillId="9" borderId="1" xfId="0" applyFill="1" applyBorder="1" applyAlignment="1">
      <alignment vertical="center"/>
    </xf>
    <xf numFmtId="0" fontId="3" fillId="8" borderId="22" xfId="0" applyFont="1" applyFill="1" applyBorder="1" applyAlignment="1">
      <alignment horizontal="center" vertical="center"/>
    </xf>
    <xf numFmtId="0" fontId="3" fillId="8" borderId="23" xfId="0" applyFont="1" applyFill="1" applyBorder="1" applyAlignment="1">
      <alignment horizontal="center" vertical="center" wrapText="1"/>
    </xf>
    <xf numFmtId="0" fontId="1" fillId="6" borderId="24" xfId="0" applyFont="1" applyFill="1" applyBorder="1" applyAlignment="1">
      <alignment horizontal="center" vertical="center"/>
    </xf>
    <xf numFmtId="0" fontId="1" fillId="6" borderId="25" xfId="0" applyFont="1" applyFill="1" applyBorder="1" applyAlignment="1">
      <alignment horizontal="center" vertical="center"/>
    </xf>
    <xf numFmtId="0" fontId="1" fillId="6" borderId="26" xfId="0" applyFont="1" applyFill="1" applyBorder="1" applyAlignment="1">
      <alignment vertical="center"/>
    </xf>
    <xf numFmtId="0" fontId="6" fillId="15" borderId="11" xfId="0" applyFont="1" applyFill="1" applyBorder="1" applyAlignment="1">
      <alignment horizontal="left" vertical="center"/>
    </xf>
    <xf numFmtId="0" fontId="0" fillId="0" borderId="1" xfId="0" applyBorder="1" applyAlignment="1">
      <alignment horizontal="left" vertical="top" wrapText="1"/>
    </xf>
    <xf numFmtId="0" fontId="0" fillId="0" borderId="0" xfId="0" applyAlignment="1">
      <alignment horizontal="left" vertical="center" wrapText="1"/>
    </xf>
    <xf numFmtId="0" fontId="1" fillId="2" borderId="1" xfId="0" applyFont="1" applyFill="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 fillId="16" borderId="11" xfId="0" applyFont="1" applyFill="1" applyBorder="1" applyAlignment="1" applyProtection="1">
      <alignment horizontal="left" vertical="center"/>
      <protection locked="0"/>
    </xf>
    <xf numFmtId="0" fontId="5" fillId="14" borderId="11" xfId="0" applyFont="1" applyFill="1" applyBorder="1" applyAlignment="1">
      <alignment horizontal="center" vertical="center"/>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cellXfs>
  <cellStyles count="1">
    <cellStyle name="Normal" xfId="0" builtinId="0"/>
  </cellStyles>
  <dxfs count="701">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colors>
    <mruColors>
      <color rgb="FFFFCCFF"/>
      <color rgb="FFFF99FF"/>
      <color rgb="FFD1E0FF"/>
      <color rgb="FF6598FF"/>
      <color rgb="FFFF3300"/>
      <color rgb="FF92D050"/>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9.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1.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2.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4.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5.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Dashboard!$I$12:$K$12</c:f>
              <c:numCache>
                <c:formatCode>General</c:formatCode>
                <c:ptCount val="3"/>
                <c:pt idx="0">
                  <c:v>0</c:v>
                </c:pt>
                <c:pt idx="1">
                  <c:v>0</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F33-40F8-92B2-EB149B463DA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F33-40F8-92B2-EB149B463DA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F33-40F8-92B2-EB149B463DA9}"/>
              </c:ext>
            </c:extLst>
          </c:dPt>
          <c:val>
            <c:numRef>
              <c:f>Dashboard!$I$13:$K$13</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Dashboard!$I$44:$K$44</c:f>
              <c:numCache>
                <c:formatCode>General</c:formatCode>
                <c:ptCount val="3"/>
                <c:pt idx="0">
                  <c:v>0</c:v>
                </c:pt>
                <c:pt idx="1">
                  <c:v>0</c:v>
                </c:pt>
                <c:pt idx="2">
                  <c:v>0</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Fully Compliant</c:v>
                </c:pt>
                <c:pt idx="1">
                  <c:v>Partial Compliant</c:v>
                </c:pt>
                <c:pt idx="2">
                  <c:v>Non compliant</c:v>
                </c:pt>
              </c:strCache>
            </c:strRef>
          </c:cat>
          <c:val>
            <c:numRef>
              <c:f>Lists!$E$10:$E$12</c:f>
              <c:numCache>
                <c:formatCode>General</c:formatCode>
                <c:ptCount val="3"/>
                <c:pt idx="0">
                  <c:v>32</c:v>
                </c:pt>
                <c:pt idx="1">
                  <c:v>0</c:v>
                </c:pt>
                <c:pt idx="2">
                  <c:v>0</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Dashboard!$I$34:$K$34</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Dashboard!$I$35:$K$35</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Dashboard!$I$36:$K$36</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Dashboard!$I$41:$K$41</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Dashboard!$I$42:$K$42</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Dashboard!$I$43:$K$43</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BA7-423A-B186-F7868D63ECE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BA7-423A-B186-F7868D63ECE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BA7-423A-B186-F7868D63ECEE}"/>
              </c:ext>
            </c:extLst>
          </c:dPt>
          <c:val>
            <c:numRef>
              <c:f>Dashboard!$I$17:$K$17</c:f>
              <c:numCache>
                <c:formatCode>General</c:formatCode>
                <c:ptCount val="3"/>
                <c:pt idx="0">
                  <c:v>0</c:v>
                </c:pt>
                <c:pt idx="1">
                  <c:v>0</c:v>
                </c:pt>
                <c:pt idx="2">
                  <c:v>0</c:v>
                </c:pt>
              </c:numCache>
            </c:numRef>
          </c:val>
          <c:extLst>
            <c:ext xmlns:c16="http://schemas.microsoft.com/office/drawing/2014/chart" uri="{C3380CC4-5D6E-409C-BE32-E72D297353CC}">
              <c16:uniqueId val="{00000006-5BA7-423A-B186-F7868D63ECEE}"/>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Dashboard!$I$14:$K$14</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FE1-42E7-AFC9-399263FF7F2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FE1-42E7-AFC9-399263FF7F2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FE1-42E7-AFC9-399263FF7F2B}"/>
              </c:ext>
            </c:extLst>
          </c:dPt>
          <c:val>
            <c:numRef>
              <c:f>Dashboard!$I$18:$K$18</c:f>
              <c:numCache>
                <c:formatCode>General</c:formatCode>
                <c:ptCount val="3"/>
                <c:pt idx="0">
                  <c:v>0</c:v>
                </c:pt>
                <c:pt idx="1">
                  <c:v>0</c:v>
                </c:pt>
                <c:pt idx="2">
                  <c:v>0</c:v>
                </c:pt>
              </c:numCache>
            </c:numRef>
          </c:val>
          <c:extLst>
            <c:ext xmlns:c16="http://schemas.microsoft.com/office/drawing/2014/chart" uri="{C3380CC4-5D6E-409C-BE32-E72D297353CC}">
              <c16:uniqueId val="{00000006-2FE1-42E7-AFC9-399263FF7F2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B18-401B-8834-FA08D9BC2BB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B18-401B-8834-FA08D9BC2BB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B18-401B-8834-FA08D9BC2BB8}"/>
              </c:ext>
            </c:extLst>
          </c:dPt>
          <c:val>
            <c:numRef>
              <c:f>Dashboard!$I$19:$K$19</c:f>
              <c:numCache>
                <c:formatCode>General</c:formatCode>
                <c:ptCount val="3"/>
                <c:pt idx="0">
                  <c:v>0</c:v>
                </c:pt>
                <c:pt idx="1">
                  <c:v>0</c:v>
                </c:pt>
                <c:pt idx="2">
                  <c:v>0</c:v>
                </c:pt>
              </c:numCache>
            </c:numRef>
          </c:val>
          <c:extLst>
            <c:ext xmlns:c16="http://schemas.microsoft.com/office/drawing/2014/chart" uri="{C3380CC4-5D6E-409C-BE32-E72D297353CC}">
              <c16:uniqueId val="{00000006-FB18-401B-8834-FA08D9BC2BB8}"/>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B16-4C3F-96FD-D6BA248406E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B16-4C3F-96FD-D6BA248406E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B16-4C3F-96FD-D6BA248406E7}"/>
              </c:ext>
            </c:extLst>
          </c:dPt>
          <c:val>
            <c:numRef>
              <c:f>Dashboard!$I$20:$K$20</c:f>
              <c:numCache>
                <c:formatCode>General</c:formatCode>
                <c:ptCount val="3"/>
                <c:pt idx="0">
                  <c:v>0</c:v>
                </c:pt>
                <c:pt idx="1">
                  <c:v>0</c:v>
                </c:pt>
                <c:pt idx="2">
                  <c:v>0</c:v>
                </c:pt>
              </c:numCache>
            </c:numRef>
          </c:val>
          <c:extLst>
            <c:ext xmlns:c16="http://schemas.microsoft.com/office/drawing/2014/chart" uri="{C3380CC4-5D6E-409C-BE32-E72D297353CC}">
              <c16:uniqueId val="{00000006-5B16-4C3F-96FD-D6BA248406E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6F2-4B04-92A1-951F39085A8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6F2-4B04-92A1-951F39085A8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6F2-4B04-92A1-951F39085A8E}"/>
              </c:ext>
            </c:extLst>
          </c:dPt>
          <c:val>
            <c:numRef>
              <c:f>Dashboard!$I$21:$K$21</c:f>
              <c:numCache>
                <c:formatCode>General</c:formatCode>
                <c:ptCount val="3"/>
                <c:pt idx="0">
                  <c:v>0</c:v>
                </c:pt>
                <c:pt idx="1">
                  <c:v>0</c:v>
                </c:pt>
                <c:pt idx="2">
                  <c:v>0</c:v>
                </c:pt>
              </c:numCache>
            </c:numRef>
          </c:val>
          <c:extLst>
            <c:ext xmlns:c16="http://schemas.microsoft.com/office/drawing/2014/chart" uri="{C3380CC4-5D6E-409C-BE32-E72D297353CC}">
              <c16:uniqueId val="{00000006-A6F2-4B04-92A1-951F39085A8E}"/>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CEE-4A20-9FC1-C503C818A59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CEE-4A20-9FC1-C503C818A59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CEE-4A20-9FC1-C503C818A596}"/>
              </c:ext>
            </c:extLst>
          </c:dPt>
          <c:val>
            <c:numRef>
              <c:f>Dashboard!$I$22:$K$22</c:f>
              <c:numCache>
                <c:formatCode>General</c:formatCode>
                <c:ptCount val="3"/>
                <c:pt idx="0">
                  <c:v>0</c:v>
                </c:pt>
                <c:pt idx="1">
                  <c:v>0</c:v>
                </c:pt>
                <c:pt idx="2">
                  <c:v>0</c:v>
                </c:pt>
              </c:numCache>
            </c:numRef>
          </c:val>
          <c:extLst>
            <c:ext xmlns:c16="http://schemas.microsoft.com/office/drawing/2014/chart" uri="{C3380CC4-5D6E-409C-BE32-E72D297353CC}">
              <c16:uniqueId val="{00000006-3CEE-4A20-9FC1-C503C818A59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0D6-4930-AA15-D5A68257CF3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0D6-4930-AA15-D5A68257CF3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0D6-4930-AA15-D5A68257CF3D}"/>
              </c:ext>
            </c:extLst>
          </c:dPt>
          <c:val>
            <c:numRef>
              <c:f>Dashboard!$I$23:$K$23</c:f>
              <c:numCache>
                <c:formatCode>General</c:formatCode>
                <c:ptCount val="3"/>
                <c:pt idx="0">
                  <c:v>0</c:v>
                </c:pt>
                <c:pt idx="1">
                  <c:v>0</c:v>
                </c:pt>
                <c:pt idx="2">
                  <c:v>0</c:v>
                </c:pt>
              </c:numCache>
            </c:numRef>
          </c:val>
          <c:extLst>
            <c:ext xmlns:c16="http://schemas.microsoft.com/office/drawing/2014/chart" uri="{C3380CC4-5D6E-409C-BE32-E72D297353CC}">
              <c16:uniqueId val="{00000006-10D6-4930-AA15-D5A68257CF3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Dashboard!$I$33:$K$33</c:f>
              <c:numCache>
                <c:formatCode>General</c:formatCode>
                <c:ptCount val="3"/>
                <c:pt idx="0">
                  <c:v>0</c:v>
                </c:pt>
                <c:pt idx="1">
                  <c:v>0</c:v>
                </c:pt>
                <c:pt idx="2">
                  <c:v>0</c:v>
                </c:pt>
              </c:numCache>
            </c:numRef>
          </c:val>
          <c:extLst>
            <c:ext xmlns:c16="http://schemas.microsoft.com/office/drawing/2014/chart" uri="{C3380CC4-5D6E-409C-BE32-E72D297353CC}">
              <c16:uniqueId val="{00000006-F400-4424-BAC4-F3FB7B9940C5}"/>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Dashboard!$I$31:$K$31</c:f>
              <c:numCache>
                <c:formatCode>General</c:formatCode>
                <c:ptCount val="3"/>
                <c:pt idx="0">
                  <c:v>0</c:v>
                </c:pt>
                <c:pt idx="1">
                  <c:v>0</c:v>
                </c:pt>
                <c:pt idx="2">
                  <c:v>0</c:v>
                </c:pt>
              </c:numCache>
            </c:numRef>
          </c:val>
          <c:extLst>
            <c:ext xmlns:c16="http://schemas.microsoft.com/office/drawing/2014/chart" uri="{C3380CC4-5D6E-409C-BE32-E72D297353CC}">
              <c16:uniqueId val="{00000006-8358-40F4-AE6D-0C2F84DF6922}"/>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Dashboard!$I$30:$K$30</c:f>
              <c:numCache>
                <c:formatCode>General</c:formatCode>
                <c:ptCount val="3"/>
                <c:pt idx="0">
                  <c:v>0</c:v>
                </c:pt>
                <c:pt idx="1">
                  <c:v>0</c:v>
                </c:pt>
                <c:pt idx="2">
                  <c:v>0</c:v>
                </c:pt>
              </c:numCache>
            </c:numRef>
          </c:val>
          <c:extLst>
            <c:ext xmlns:c16="http://schemas.microsoft.com/office/drawing/2014/chart" uri="{C3380CC4-5D6E-409C-BE32-E72D297353CC}">
              <c16:uniqueId val="{00000006-F684-40C9-A5C1-D1F3DAAF725B}"/>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Dashboard!$I$28:$K$28</c:f>
              <c:numCache>
                <c:formatCode>General</c:formatCode>
                <c:ptCount val="3"/>
                <c:pt idx="0">
                  <c:v>0</c:v>
                </c:pt>
                <c:pt idx="1">
                  <c:v>0</c:v>
                </c:pt>
                <c:pt idx="2">
                  <c:v>0</c:v>
                </c:pt>
              </c:numCache>
            </c:numRef>
          </c:val>
          <c:extLst>
            <c:ext xmlns:c16="http://schemas.microsoft.com/office/drawing/2014/chart" uri="{C3380CC4-5D6E-409C-BE32-E72D297353CC}">
              <c16:uniqueId val="{00000006-545D-4856-B598-75ACB10B23A6}"/>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Dashboard!$I$15:$K$15</c:f>
              <c:numCache>
                <c:formatCode>General</c:formatCode>
                <c:ptCount val="3"/>
                <c:pt idx="0">
                  <c:v>0</c:v>
                </c:pt>
                <c:pt idx="1">
                  <c:v>0</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Dashboard!$I$27:$K$27</c:f>
              <c:numCache>
                <c:formatCode>General</c:formatCode>
                <c:ptCount val="3"/>
                <c:pt idx="0">
                  <c:v>0</c:v>
                </c:pt>
                <c:pt idx="1">
                  <c:v>0</c:v>
                </c:pt>
                <c:pt idx="2">
                  <c:v>0</c:v>
                </c:pt>
              </c:numCache>
            </c:numRef>
          </c:val>
          <c:extLst>
            <c:ext xmlns:c16="http://schemas.microsoft.com/office/drawing/2014/chart" uri="{C3380CC4-5D6E-409C-BE32-E72D297353CC}">
              <c16:uniqueId val="{00000006-FB69-4AB4-BE6C-DD6591BBF4A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Dashboard!$I$37:$K$37</c:f>
              <c:numCache>
                <c:formatCode>General</c:formatCode>
                <c:ptCount val="3"/>
                <c:pt idx="0">
                  <c:v>0</c:v>
                </c:pt>
                <c:pt idx="1">
                  <c:v>0</c:v>
                </c:pt>
                <c:pt idx="2">
                  <c:v>0</c:v>
                </c:pt>
              </c:numCache>
            </c:numRef>
          </c:val>
          <c:extLst>
            <c:ext xmlns:c16="http://schemas.microsoft.com/office/drawing/2014/chart" uri="{C3380CC4-5D6E-409C-BE32-E72D297353CC}">
              <c16:uniqueId val="{00000006-88C4-4548-BA4B-DBD4698B40F2}"/>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Dashboard!$I$38:$K$38</c:f>
              <c:numCache>
                <c:formatCode>General</c:formatCode>
                <c:ptCount val="3"/>
                <c:pt idx="0">
                  <c:v>0</c:v>
                </c:pt>
                <c:pt idx="1">
                  <c:v>0</c:v>
                </c:pt>
                <c:pt idx="2">
                  <c:v>0</c:v>
                </c:pt>
              </c:numCache>
            </c:numRef>
          </c:val>
          <c:extLst>
            <c:ext xmlns:c16="http://schemas.microsoft.com/office/drawing/2014/chart" uri="{C3380CC4-5D6E-409C-BE32-E72D297353CC}">
              <c16:uniqueId val="{00000006-158F-415D-9F60-1E9F7168BE20}"/>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Dashboard!$I$39:$K$39</c:f>
              <c:numCache>
                <c:formatCode>General</c:formatCode>
                <c:ptCount val="3"/>
                <c:pt idx="0">
                  <c:v>0</c:v>
                </c:pt>
                <c:pt idx="1">
                  <c:v>0</c:v>
                </c:pt>
                <c:pt idx="2">
                  <c:v>0</c:v>
                </c:pt>
              </c:numCache>
            </c:numRef>
          </c:val>
          <c:extLst>
            <c:ext xmlns:c16="http://schemas.microsoft.com/office/drawing/2014/chart" uri="{C3380CC4-5D6E-409C-BE32-E72D297353CC}">
              <c16:uniqueId val="{00000006-A141-4F83-ACD3-DF05370F590F}"/>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Dashboard!$I$40:$K$40</c:f>
              <c:numCache>
                <c:formatCode>General</c:formatCode>
                <c:ptCount val="3"/>
                <c:pt idx="0">
                  <c:v>0</c:v>
                </c:pt>
                <c:pt idx="1">
                  <c:v>0</c:v>
                </c:pt>
                <c:pt idx="2">
                  <c:v>0</c:v>
                </c:pt>
              </c:numCache>
            </c:numRef>
          </c:val>
          <c:extLst>
            <c:ext xmlns:c16="http://schemas.microsoft.com/office/drawing/2014/chart" uri="{C3380CC4-5D6E-409C-BE32-E72D297353CC}">
              <c16:uniqueId val="{00000006-112C-413B-9E37-600B8FBB2D22}"/>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40CA-446B-A0AF-76442C3D07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0CA-446B-A0AF-76442C3D07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40CA-446B-A0AF-76442C3D0714}"/>
              </c:ext>
            </c:extLst>
          </c:dPt>
          <c:val>
            <c:numRef>
              <c:f>Dashboard!$I$16:$K$16</c:f>
              <c:numCache>
                <c:formatCode>General</c:formatCode>
                <c:ptCount val="3"/>
                <c:pt idx="0">
                  <c:v>0</c:v>
                </c:pt>
                <c:pt idx="1">
                  <c:v>0</c:v>
                </c:pt>
                <c:pt idx="2">
                  <c:v>0</c:v>
                </c:pt>
              </c:numCache>
            </c:numRef>
          </c:val>
          <c:extLst>
            <c:ext xmlns:c16="http://schemas.microsoft.com/office/drawing/2014/chart" uri="{C3380CC4-5D6E-409C-BE32-E72D297353CC}">
              <c16:uniqueId val="{00000000-40CA-446B-A0AF-76442C3D071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71E3-4BDC-BA81-A8E6791512B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1E3-4BDC-BA81-A8E6791512B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71E3-4BDC-BA81-A8E6791512B6}"/>
              </c:ext>
            </c:extLst>
          </c:dPt>
          <c:val>
            <c:numRef>
              <c:f>Dashboard!$I$24:$K$24</c:f>
              <c:numCache>
                <c:formatCode>General</c:formatCode>
                <c:ptCount val="3"/>
                <c:pt idx="0">
                  <c:v>0</c:v>
                </c:pt>
                <c:pt idx="1">
                  <c:v>0</c:v>
                </c:pt>
                <c:pt idx="2">
                  <c:v>0</c:v>
                </c:pt>
              </c:numCache>
            </c:numRef>
          </c:val>
          <c:extLst>
            <c:ext xmlns:c16="http://schemas.microsoft.com/office/drawing/2014/chart" uri="{C3380CC4-5D6E-409C-BE32-E72D297353CC}">
              <c16:uniqueId val="{00000000-71E3-4BDC-BA81-A8E6791512B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EBB-4A52-B8AB-025FF25D8D22}"/>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EBB-4A52-B8AB-025FF25D8D22}"/>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EBB-4A52-B8AB-025FF25D8D22}"/>
              </c:ext>
            </c:extLst>
          </c:dPt>
          <c:val>
            <c:numRef>
              <c:f>Dashboard!$I$25:$K$25</c:f>
              <c:numCache>
                <c:formatCode>General</c:formatCode>
                <c:ptCount val="3"/>
                <c:pt idx="0">
                  <c:v>0</c:v>
                </c:pt>
                <c:pt idx="1">
                  <c:v>0</c:v>
                </c:pt>
                <c:pt idx="2">
                  <c:v>0</c:v>
                </c:pt>
              </c:numCache>
            </c:numRef>
          </c:val>
          <c:extLst>
            <c:ext xmlns:c16="http://schemas.microsoft.com/office/drawing/2014/chart" uri="{C3380CC4-5D6E-409C-BE32-E72D297353CC}">
              <c16:uniqueId val="{00000000-1EBB-4A52-B8AB-025FF25D8D2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29B-4251-B1C1-4069ED7B43B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29B-4251-B1C1-4069ED7B43B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29B-4251-B1C1-4069ED7B43B0}"/>
              </c:ext>
            </c:extLst>
          </c:dPt>
          <c:val>
            <c:numRef>
              <c:f>Dashboard!$I$26:$K$26</c:f>
              <c:numCache>
                <c:formatCode>General</c:formatCode>
                <c:ptCount val="3"/>
                <c:pt idx="0">
                  <c:v>0</c:v>
                </c:pt>
                <c:pt idx="1">
                  <c:v>0</c:v>
                </c:pt>
                <c:pt idx="2">
                  <c:v>0</c:v>
                </c:pt>
              </c:numCache>
            </c:numRef>
          </c:val>
          <c:extLst>
            <c:ext xmlns:c16="http://schemas.microsoft.com/office/drawing/2014/chart" uri="{C3380CC4-5D6E-409C-BE32-E72D297353CC}">
              <c16:uniqueId val="{00000000-129B-4251-B1C1-4069ED7B43B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1092592592592439E-3"/>
          <c:w val="0.98516921444292049"/>
          <c:h val="0.97648148148148128"/>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581B-4BBE-BE56-9AB2240DE69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581B-4BBE-BE56-9AB2240DE69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581B-4BBE-BE56-9AB2240DE69B}"/>
              </c:ext>
            </c:extLst>
          </c:dPt>
          <c:val>
            <c:numRef>
              <c:f>Dashboard!$I$29:$K$29</c:f>
              <c:numCache>
                <c:formatCode>General</c:formatCode>
                <c:ptCount val="3"/>
                <c:pt idx="0">
                  <c:v>0</c:v>
                </c:pt>
                <c:pt idx="1">
                  <c:v>0</c:v>
                </c:pt>
                <c:pt idx="2">
                  <c:v>0</c:v>
                </c:pt>
              </c:numCache>
            </c:numRef>
          </c:val>
          <c:extLst>
            <c:ext xmlns:c16="http://schemas.microsoft.com/office/drawing/2014/chart" uri="{C3380CC4-5D6E-409C-BE32-E72D297353CC}">
              <c16:uniqueId val="{00000000-581B-4BBE-BE56-9AB2240DE69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D-220A-4DEA-9593-2FF7FB6EA5B8}"/>
              </c:ext>
            </c:extLst>
          </c:dPt>
          <c:val>
            <c:numRef>
              <c:f>Dashboard!$I$32:$K$32</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5.xml"/><Relationship Id="rId3" Type="http://schemas.openxmlformats.org/officeDocument/2006/relationships/chart" Target="../charts/chart3.xml"/><Relationship Id="rId21" Type="http://schemas.openxmlformats.org/officeDocument/2006/relationships/chart" Target="../charts/chart20.xml"/><Relationship Id="rId34" Type="http://schemas.openxmlformats.org/officeDocument/2006/relationships/chart" Target="../charts/chart3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4.xml"/><Relationship Id="rId33" Type="http://schemas.openxmlformats.org/officeDocument/2006/relationships/chart" Target="../charts/chart32.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19.xml"/><Relationship Id="rId29" Type="http://schemas.openxmlformats.org/officeDocument/2006/relationships/chart" Target="../charts/chart2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3.xml"/><Relationship Id="rId32" Type="http://schemas.openxmlformats.org/officeDocument/2006/relationships/chart" Target="../charts/chart31.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2.xml"/><Relationship Id="rId28" Type="http://schemas.openxmlformats.org/officeDocument/2006/relationships/chart" Target="../charts/chart27.xml"/><Relationship Id="rId10" Type="http://schemas.openxmlformats.org/officeDocument/2006/relationships/chart" Target="../charts/chart10.xml"/><Relationship Id="rId19" Type="http://schemas.openxmlformats.org/officeDocument/2006/relationships/image" Target="../media/image1.png"/><Relationship Id="rId31" Type="http://schemas.openxmlformats.org/officeDocument/2006/relationships/chart" Target="../charts/chart3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1.xml"/><Relationship Id="rId27" Type="http://schemas.openxmlformats.org/officeDocument/2006/relationships/chart" Target="../charts/chart26.xml"/><Relationship Id="rId30" Type="http://schemas.openxmlformats.org/officeDocument/2006/relationships/chart" Target="../charts/chart29.xml"/><Relationship Id="rId35" Type="http://schemas.openxmlformats.org/officeDocument/2006/relationships/chart" Target="../charts/chart34.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16</xdr:col>
      <xdr:colOff>85725</xdr:colOff>
      <xdr:row>50</xdr:row>
      <xdr:rowOff>38100</xdr:rowOff>
    </xdr:to>
    <xdr:sp macro="" textlink="">
      <xdr:nvSpPr>
        <xdr:cNvPr id="2" name="TextBox 1">
          <a:extLst>
            <a:ext uri="{FF2B5EF4-FFF2-40B4-BE49-F238E27FC236}">
              <a16:creationId xmlns:a16="http://schemas.microsoft.com/office/drawing/2014/main" id="{38103B66-8330-42B4-8B00-7A513ED40108}"/>
            </a:ext>
          </a:extLst>
        </xdr:cNvPr>
        <xdr:cNvSpPr txBox="1"/>
      </xdr:nvSpPr>
      <xdr:spPr>
        <a:xfrm>
          <a:off x="0" y="9525"/>
          <a:ext cx="9839325" cy="9236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Introduction</a:t>
          </a:r>
        </a:p>
        <a:p>
          <a:r>
            <a:rPr lang="en-GB" sz="1100"/>
            <a:t>This spreadsheet has been created</a:t>
          </a:r>
          <a:r>
            <a:rPr lang="en-GB" sz="1100" baseline="0"/>
            <a:t>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100" baseline="0"/>
        </a:p>
        <a:p>
          <a:r>
            <a:rPr lang="en-GB" sz="1100" baseline="0"/>
            <a:t>The spreadsheet is inteded to used to assist FRS with their planning and implementation, but it will also provide useful evidence for HMICFRS inspections. Time-stamped versions of this spreadsheet will show progress being made with individual action points over time. The Dashboard provides a pictorial overview of the level of compliance.</a:t>
          </a:r>
        </a:p>
        <a:p>
          <a:endParaRPr lang="en-GB" sz="1100" baseline="0"/>
        </a:p>
        <a:p>
          <a:r>
            <a:rPr lang="en-GB" sz="1100" baseline="0"/>
            <a:t>The spreadsheet is a tool that is intended to assist services and they are therefore free to make any changes they wish in order to aid their planning and implementation of this Standard.</a:t>
          </a:r>
        </a:p>
        <a:p>
          <a:endParaRPr lang="en-GB" sz="1100" baseline="0"/>
        </a:p>
        <a:p>
          <a:r>
            <a:rPr lang="en-GB" sz="1100" b="1" baseline="0"/>
            <a:t>Instructions for Use</a:t>
          </a:r>
          <a:endParaRPr lang="en-GB" sz="1100" b="0" baseline="0"/>
        </a:p>
        <a:p>
          <a:r>
            <a:rPr lang="en-GB" sz="1100" b="0" baseline="0"/>
            <a:t>The spreadsheet has been set-up to record actions for each Criteria listed in the 'To Achieve...' section of the Fire Standard.</a:t>
          </a:r>
        </a:p>
        <a:p>
          <a:endParaRPr lang="en-GB" sz="1100" b="0" baseline="0"/>
        </a:p>
        <a:p>
          <a:r>
            <a:rPr lang="en-GB" sz="1100" b="1" baseline="0"/>
            <a:t>Criteria Tabs</a:t>
          </a:r>
        </a:p>
        <a:p>
          <a:r>
            <a:rPr lang="en-GB" sz="1100" b="0" baseline="0"/>
            <a:t>1. Move to the Tab for Criteria 1. In column A, define the work that needs to be done to achieve complaince with the criteria (tasks). The template provides for up to 10 actions/tasks to be added, but further rows can be added to the table as required (down to row 50, after which some formulas on the Dashboard will stop working). Overtype 'Task 1/1' with an actual action/task. Even work that has already been completed can be recorded here to show the extend of the work that was carried-out.</a:t>
          </a:r>
        </a:p>
        <a:p>
          <a:endParaRPr lang="en-GB" sz="1100" b="0" baseline="0"/>
        </a:p>
        <a:p>
          <a:r>
            <a:rPr lang="en-GB" sz="1100" b="0" baseline="0"/>
            <a:t>2. In Column B, set the Priority for the action. Select high, medium or low from the drop-down list. Some tasks will be considered to be a higher priority than others, and this information will allow FRS to plan work to address high priority matters first. Lower priority matters can be addressed later.</a:t>
          </a:r>
        </a:p>
        <a:p>
          <a:endParaRPr lang="en-GB" sz="1100" b="0" baseline="0"/>
        </a:p>
        <a:p>
          <a:r>
            <a:rPr lang="en-GB" sz="1100" b="0" baseline="0"/>
            <a:t>3. In Column C, record the Impact that the Action will have on complaince. </a:t>
          </a:r>
          <a:r>
            <a:rPr lang="en-GB" sz="1100" b="0" baseline="0">
              <a:solidFill>
                <a:schemeClr val="dk1"/>
              </a:solidFill>
              <a:effectLst/>
              <a:latin typeface="+mn-lt"/>
              <a:ea typeface="+mn-ea"/>
              <a:cs typeface="+mn-cs"/>
            </a:rPr>
            <a:t>Select high, medium or low from the drop-down list. To progress an action plan in a timely manner, FRS may choose to address tasks likely to have the greatest impact first, alghough this information must also be considered in conjunction with the Priority (Column B).</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4. In Column D, the level of compliance for each task should be recorded in the drop-down list. If the task requires new work and no progress has yet been made, then the task should be recorded as Non-compliant. If some work has been completed but the task is incomplete, then the the task should be recorded as Partially Compliant. And if all work is complete, the task should be recorded as Fully Compliant.</a:t>
          </a:r>
        </a:p>
        <a:p>
          <a:endParaRPr lang="en-GB" sz="1100" b="0" baseline="0">
            <a:solidFill>
              <a:schemeClr val="dk1"/>
            </a:solidFill>
            <a:effectLst/>
            <a:latin typeface="+mn-lt"/>
            <a:ea typeface="+mn-ea"/>
            <a:cs typeface="+mn-cs"/>
          </a:endParaRPr>
        </a:p>
        <a:p>
          <a:r>
            <a:rPr lang="en-GB" sz="1100" b="0"/>
            <a:t>5. The cell in D2 will automatically</a:t>
          </a:r>
          <a:r>
            <a:rPr lang="en-GB" sz="1100" b="0" baseline="0"/>
            <a:t> update to reflect the lowest level of complaince that exists in the task below. This information is then used to populate the 'Overall Complaince' graph at the top of the Dashboard.</a:t>
          </a:r>
        </a:p>
        <a:p>
          <a:endParaRPr lang="en-GB" sz="1100" b="0" baseline="0"/>
        </a:p>
        <a:p>
          <a:r>
            <a:rPr lang="en-GB" sz="1100" b="0" baseline="0"/>
            <a:t>6. Repeat the process for each Criteria tab.</a:t>
          </a:r>
        </a:p>
        <a:p>
          <a:endParaRPr lang="en-GB" sz="1100" b="0" baseline="0"/>
        </a:p>
        <a:p>
          <a:r>
            <a:rPr lang="en-GB" sz="1100" b="1" baseline="0"/>
            <a:t>Dashboard</a:t>
          </a:r>
          <a:endParaRPr lang="en-GB" sz="1100" b="0" baseline="0"/>
        </a:p>
        <a:p>
          <a:r>
            <a:rPr lang="en-GB" sz="1100" b="0" baseline="0"/>
            <a:t>1. The Dashboard sheet has been locked (protected) to prevent accidental changes being made to formula. However, competent users can unprotect the sheet and make changes as required.</a:t>
          </a:r>
        </a:p>
        <a:p>
          <a:endParaRPr lang="en-GB" sz="1100" b="0" baseline="0"/>
        </a:p>
        <a:p>
          <a:r>
            <a:rPr lang="en-GB" sz="1100" b="0" baseline="0"/>
            <a:t>2. Only cells C4 to C7 allow data to be entered on the Dashboard, without unprotecting the sheet.</a:t>
          </a:r>
        </a:p>
        <a:p>
          <a:endParaRPr lang="en-GB" sz="1100" b="0" baseline="0"/>
        </a:p>
        <a:p>
          <a:r>
            <a:rPr lang="en-GB" sz="1100" b="0" baseline="0"/>
            <a:t>3. The Dashboard provides a summary view of the state of compliance against the standard. If versions are recorded over time, they will illustrate the progress being made. Easrly versions are likely to show high levels of non-compliance, with much work to be done. But later versions should show more tasks complete, with fewer outstanding. The doughnut graphs should change from Red, to Amber to Green over time. </a:t>
          </a:r>
        </a:p>
        <a:p>
          <a:endParaRPr lang="en-GB" sz="1100" b="0" baseline="0"/>
        </a:p>
        <a:p>
          <a:r>
            <a:rPr lang="en-GB" sz="1100" b="0" baseline="0"/>
            <a:t>4. The most significant graph on the Dashboard is the 'Overall Compliance' graph at the top. It provides an 'at a glance' overview of the state of complaince with the standard. It provides a summary of data in cell D2 on each criteria tab. For senior managers, this single graph provides the simplest indication of the state of play.</a:t>
          </a:r>
        </a:p>
        <a:p>
          <a:endParaRPr lang="en-GB" sz="1100" b="0" baseline="0"/>
        </a:p>
        <a:p>
          <a:r>
            <a:rPr lang="en-GB" sz="1100" b="1" baseline="0"/>
            <a:t>Hidden Lists Tab</a:t>
          </a:r>
          <a:endParaRPr lang="en-GB" sz="1100" b="0" baseline="0"/>
        </a:p>
        <a:p>
          <a:r>
            <a:rPr lang="en-GB" sz="1100" b="0" baseline="0"/>
            <a:t>There is one hidden tab on the spreadsheet which can be revealed if necessary by 'Unhiding' (right click on the tabs). It contains the data used in drop-down lists and is also used to collate some data used for graphs. The information on this sheet should not normally need to be altered, which is why the tab is normally hidden from view.</a:t>
          </a:r>
          <a:endParaRPr lang="en-GB" sz="1100" b="1"/>
        </a:p>
      </xdr:txBody>
    </xdr:sp>
    <xdr:clientData/>
  </xdr:twoCellAnchor>
  <xdr:twoCellAnchor>
    <xdr:from>
      <xdr:col>0</xdr:col>
      <xdr:colOff>0</xdr:colOff>
      <xdr:row>0</xdr:row>
      <xdr:rowOff>0</xdr:rowOff>
    </xdr:from>
    <xdr:to>
      <xdr:col>18</xdr:col>
      <xdr:colOff>390525</xdr:colOff>
      <xdr:row>67</xdr:row>
      <xdr:rowOff>120650</xdr:rowOff>
    </xdr:to>
    <xdr:sp macro="" textlink="">
      <xdr:nvSpPr>
        <xdr:cNvPr id="5" name="TextBox 4">
          <a:extLst>
            <a:ext uri="{FF2B5EF4-FFF2-40B4-BE49-F238E27FC236}">
              <a16:creationId xmlns:a16="http://schemas.microsoft.com/office/drawing/2014/main" id="{7DFD076E-48BB-457F-A780-FF243DDA4D15}"/>
            </a:ext>
          </a:extLst>
        </xdr:cNvPr>
        <xdr:cNvSpPr txBox="1"/>
      </xdr:nvSpPr>
      <xdr:spPr>
        <a:xfrm>
          <a:off x="0" y="0"/>
          <a:ext cx="11363325" cy="1245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I</a:t>
          </a:r>
          <a:r>
            <a:rPr lang="en-GB" sz="1200" b="1">
              <a:solidFill>
                <a:schemeClr val="dk1"/>
              </a:solidFill>
              <a:effectLst/>
              <a:latin typeface="+mn-lt"/>
              <a:ea typeface="+mn-ea"/>
              <a:cs typeface="+mn-cs"/>
            </a:rPr>
            <a:t>ntroduction</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This spreadsheet has been created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is intended to be used to assist services with their planning and implementation, but it will also provide useful evidence for HMICFRS inspections. It is a tool that is intended to assist services and they are therefore free to make any changes they wish to aid their planning and implementation of this Standard.</a:t>
          </a:r>
        </a:p>
        <a:p>
          <a:r>
            <a:rPr lang="en-GB" sz="1200">
              <a:solidFill>
                <a:schemeClr val="dk1"/>
              </a:solidFill>
              <a:effectLst/>
              <a:latin typeface="+mn-lt"/>
              <a:ea typeface="+mn-ea"/>
              <a:cs typeface="+mn-cs"/>
            </a:rPr>
            <a:t>Services can create time-stamped versions of this spreadsheet which will help them to show progress being made with individual action points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Dashboard provides a pictorial overview of the level of compliance and may support services with strategic level reporting. </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Instructions for Use</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has been set-up to record actions for each Criteria listed in the 'To Achieve this Fire Standard' section of the Fire Standard.</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Dashboard</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The Dashboard sheet has been locked (protected) to prevent accidental changes being made to formula. Only cells C4 to C7 allow data to be entered on the Dashboard, without unprotecting the sheet. Competent users can unprotect the sheet and make changes as required. The password to unlock the sheet is: </a:t>
          </a:r>
          <a:r>
            <a:rPr lang="en-GB" sz="1200" b="1">
              <a:solidFill>
                <a:schemeClr val="dk1"/>
              </a:solidFill>
              <a:effectLst/>
              <a:latin typeface="+mn-lt"/>
              <a:ea typeface="+mn-ea"/>
              <a:cs typeface="+mn-cs"/>
            </a:rPr>
            <a:t>FireStandards</a:t>
          </a:r>
          <a:r>
            <a:rPr lang="en-GB" sz="1200">
              <a:solidFill>
                <a:schemeClr val="dk1"/>
              </a:solidFill>
              <a:effectLst/>
              <a:latin typeface="+mn-lt"/>
              <a:ea typeface="+mn-ea"/>
              <a:cs typeface="+mn-cs"/>
            </a:rPr>
            <a:t>.</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The Dashboard provides a summary view of the state of compliance against the standard. If versions are recorded over time, they will illustrate the progress being made. Early versions are likely to show high levels of non-compliance, with much work to be done. But later versions should show more tasks complete, with fewer outstanding. The doughnut graphs should change from Red, to Amber to Green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The most significant graph on the Dashboard is the 'Overall Compliance' graph at the top. It provides an 'at a glance' overview of the state of compliance with the standard. It provides a summary of data in cell D2 on each criteria tab. For senior managers, this single graph provides the simplest indication of the state of play.</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Criteria Tabs</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Move to the Tab for Criteria 1.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In column A, you will need to define each task/action that needs to be completed to achieve compliance with the criteria. The template provides for up to 10 actions/tasks to be added, but further rows can be added to the table as required (down to row 50, after which some formulas on the Dashboard will stop working).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In Column A, overtype 'Task 1/1' with your defined task/action. Even work that has already been completed can be recorded here to show the extent of the work that was carried out.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4. In Column B, set the Priority for the action. Select high, medium or low from the drop-down list. You may decide that some tasks will be a higher priority than others, and this information will allow you to plan work to address high priority matters first. Lower priority matters can be addressed later. These priorities will be subjective and will be for you and your service to agree upon.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5. In Column C, record the Impact that the task/action will have on compliance. Select high, medium or low from the drop-down list. To progress an action plan in a timely manner, services may choose to address tasks likely to have the greatest impact first, although this information must also be considered in conjunction with the Priority (Column B).</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6. In Column D, the level of compliance for each task should be recorded in the drop-down list:</a:t>
          </a:r>
        </a:p>
        <a:p>
          <a:endParaRPr lang="en-GB" sz="1200">
            <a:solidFill>
              <a:schemeClr val="dk1"/>
            </a:solidFill>
            <a:effectLst/>
            <a:latin typeface="+mn-lt"/>
            <a:ea typeface="+mn-ea"/>
            <a:cs typeface="+mn-cs"/>
          </a:endParaRPr>
        </a:p>
        <a:p>
          <a:pPr lvl="1"/>
          <a:r>
            <a:rPr lang="en-GB" sz="1200">
              <a:solidFill>
                <a:schemeClr val="dk1"/>
              </a:solidFill>
              <a:effectLst/>
              <a:latin typeface="+mn-lt"/>
              <a:ea typeface="+mn-ea"/>
              <a:cs typeface="+mn-cs"/>
            </a:rPr>
            <a:t>a. If the task requires new work and no progress has yet been made, then the task should be recorded as ‘Non-Compliant’;</a:t>
          </a:r>
        </a:p>
        <a:p>
          <a:pPr lvl="1"/>
          <a:r>
            <a:rPr lang="en-GB" sz="1200">
              <a:solidFill>
                <a:schemeClr val="dk1"/>
              </a:solidFill>
              <a:effectLst/>
              <a:latin typeface="+mn-lt"/>
              <a:ea typeface="+mn-ea"/>
              <a:cs typeface="+mn-cs"/>
            </a:rPr>
            <a:t>b. If some work has been completed but the task is incomplete, then the task should be recorded as ‘Partially Compliant’; and </a:t>
          </a:r>
        </a:p>
        <a:p>
          <a:pPr lvl="1"/>
          <a:r>
            <a:rPr lang="en-GB" sz="1200">
              <a:solidFill>
                <a:schemeClr val="dk1"/>
              </a:solidFill>
              <a:effectLst/>
              <a:latin typeface="+mn-lt"/>
              <a:ea typeface="+mn-ea"/>
              <a:cs typeface="+mn-cs"/>
            </a:rPr>
            <a:t>c. If all work is complete, the task should be recorded as ‘Fully Compliant’.</a:t>
          </a:r>
        </a:p>
        <a:p>
          <a:pPr lvl="1"/>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7. The cell in D2 will automatically update to reflect the lowest level of compliance that exists in the task below. This information is then used to populate the 'Overall Compliance' graph at the top of the Dashboard.</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8. Repeat the process for each Criteria tab.</a:t>
          </a:r>
        </a:p>
        <a:p>
          <a:endParaRPr lang="en-GB" sz="1200">
            <a:solidFill>
              <a:schemeClr val="dk1"/>
            </a:solidFill>
            <a:effectLst/>
            <a:latin typeface="+mn-lt"/>
            <a:ea typeface="+mn-ea"/>
            <a:cs typeface="+mn-cs"/>
          </a:endParaRPr>
        </a:p>
        <a:p>
          <a:r>
            <a:rPr lang="en-GB" sz="1200" b="1">
              <a:solidFill>
                <a:schemeClr val="dk1"/>
              </a:solidFill>
              <a:effectLst/>
              <a:latin typeface="+mn-lt"/>
              <a:ea typeface="+mn-ea"/>
              <a:cs typeface="+mn-cs"/>
            </a:rPr>
            <a:t>Hidden Lists Tab</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There is one hidden tab on the spreadsheet which can be revealed, if necessary, by 'Unhiding' (right click on the tabs). It contains the data used in drop-down lists and is also used to collate some data used for graphs.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information on this sheet should not need to be altered, which is why the tab is hidden from view.</a:t>
          </a:r>
        </a:p>
        <a:p>
          <a:endParaRPr lang="en-GB" sz="1200">
            <a:solidFill>
              <a:schemeClr val="dk1"/>
            </a:solidFill>
            <a:effectLst/>
            <a:latin typeface="+mn-lt"/>
            <a:ea typeface="+mn-ea"/>
            <a:cs typeface="+mn-cs"/>
          </a:endParaRPr>
        </a:p>
        <a:p>
          <a:r>
            <a:rPr lang="en-GB" sz="1100" b="1" baseline="0">
              <a:solidFill>
                <a:schemeClr val="dk1"/>
              </a:solidFill>
              <a:effectLst/>
              <a:latin typeface="+mn-lt"/>
              <a:ea typeface="+mn-ea"/>
              <a:cs typeface="+mn-cs"/>
            </a:rPr>
            <a:t>Worked example</a:t>
          </a:r>
          <a:endParaRPr lang="en-GB" sz="1200">
            <a:effectLst/>
          </a:endParaRPr>
        </a:p>
        <a:p>
          <a:r>
            <a:rPr lang="en-GB" sz="1100" b="0" baseline="0">
              <a:solidFill>
                <a:schemeClr val="dk1"/>
              </a:solidFill>
              <a:effectLst/>
              <a:latin typeface="+mn-lt"/>
              <a:ea typeface="+mn-ea"/>
              <a:cs typeface="+mn-cs"/>
            </a:rPr>
            <a:t>The final tab on the sheet is a worked example put together by the subject matter experts involved in the development of the Fire Standard, it can be used as additional guidance for services when populating the implementation tool. This is only guidance to suggest what a service may consider in order to have processes in place to work toward achieving the Fire Standard. The onus remains with the service to formulate a robust strategy, decide complete relevant actions and put mechanisms in place to achieve the Fire Standard. </a:t>
          </a:r>
          <a:endParaRPr lang="en-GB" sz="1200">
            <a:effectLst/>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28575</xdr:colOff>
      <xdr:row>0</xdr:row>
      <xdr:rowOff>39687</xdr:rowOff>
    </xdr:from>
    <xdr:to>
      <xdr:col>0</xdr:col>
      <xdr:colOff>6238875</xdr:colOff>
      <xdr:row>0</xdr:row>
      <xdr:rowOff>2219324</xdr:rowOff>
    </xdr:to>
    <xdr:sp macro="" textlink="">
      <xdr:nvSpPr>
        <xdr:cNvPr id="2" name="TextBox 1">
          <a:extLst>
            <a:ext uri="{FF2B5EF4-FFF2-40B4-BE49-F238E27FC236}">
              <a16:creationId xmlns:a16="http://schemas.microsoft.com/office/drawing/2014/main" id="{01D6ED87-DBB8-4D29-B564-6B56A3C21A40}"/>
            </a:ext>
          </a:extLst>
        </xdr:cNvPr>
        <xdr:cNvSpPr txBox="1"/>
      </xdr:nvSpPr>
      <xdr:spPr>
        <a:xfrm>
          <a:off x="28575" y="39687"/>
          <a:ext cx="6210300" cy="608012"/>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carry out strategic planning activities so that it:  </a:t>
          </a:r>
        </a:p>
        <a:p>
          <a:r>
            <a:rPr lang="en-GB" sz="1100" b="1"/>
            <a:t>h. identifies and collects the right data to support effective and informed decision making, in a timely manner; </a:t>
          </a:r>
        </a:p>
        <a:p>
          <a:br>
            <a:rPr lang="en-GB" sz="1100" b="1"/>
          </a:br>
          <a:endParaRPr lang="en-GB" sz="1100" b="1"/>
        </a:p>
        <a:p>
          <a:br>
            <a:rPr lang="en-GB" sz="1100" b="1"/>
          </a:br>
          <a:endParaRPr lang="en-GB" sz="1100" b="1" i="0">
            <a:solidFill>
              <a:schemeClr val="dk1"/>
            </a:solidFill>
            <a:effectLst/>
            <a:latin typeface="+mn-lt"/>
            <a:ea typeface="+mn-ea"/>
            <a:cs typeface="+mn-cs"/>
          </a:endParaRPr>
        </a:p>
        <a:p>
          <a:br>
            <a:rPr lang="en-GB"/>
          </a:br>
          <a:endParaRPr lang="en-GB" sz="11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xdr:colOff>
      <xdr:row>0</xdr:row>
      <xdr:rowOff>39686</xdr:rowOff>
    </xdr:from>
    <xdr:to>
      <xdr:col>0</xdr:col>
      <xdr:colOff>6115050</xdr:colOff>
      <xdr:row>0</xdr:row>
      <xdr:rowOff>647699</xdr:rowOff>
    </xdr:to>
    <xdr:sp macro="" textlink="">
      <xdr:nvSpPr>
        <xdr:cNvPr id="2" name="TextBox 1">
          <a:extLst>
            <a:ext uri="{FF2B5EF4-FFF2-40B4-BE49-F238E27FC236}">
              <a16:creationId xmlns:a16="http://schemas.microsoft.com/office/drawing/2014/main" id="{02DF2A85-A331-4D70-B9E2-AA4F89507C39}"/>
            </a:ext>
          </a:extLst>
        </xdr:cNvPr>
        <xdr:cNvSpPr txBox="1"/>
      </xdr:nvSpPr>
      <xdr:spPr>
        <a:xfrm>
          <a:off x="28575" y="39686"/>
          <a:ext cx="6086475" cy="608013"/>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carry out strategic planning activities so that it:  </a:t>
          </a:r>
        </a:p>
        <a:p>
          <a:r>
            <a:rPr lang="en-GB" sz="1100" b="1"/>
            <a:t>i. supports good governance, assigning clear responsibilities, roles and accountabilities and provides assurance about its organisational performance.</a:t>
          </a:r>
        </a:p>
        <a:p>
          <a:br>
            <a:rPr lang="en-GB" sz="1100" b="1"/>
          </a:br>
          <a:endParaRPr lang="en-GB" sz="1100" b="1"/>
        </a:p>
        <a:p>
          <a:br>
            <a:rPr lang="en-GB" sz="1100" b="1"/>
          </a:br>
          <a:endParaRPr lang="en-GB" sz="1100" b="1"/>
        </a:p>
        <a:p>
          <a:br>
            <a:rPr lang="en-GB" sz="1100" b="1"/>
          </a:br>
          <a:endParaRPr lang="en-GB" sz="1100" b="1" i="0">
            <a:solidFill>
              <a:schemeClr val="dk1"/>
            </a:solidFill>
            <a:effectLst/>
            <a:latin typeface="+mn-lt"/>
            <a:ea typeface="+mn-ea"/>
            <a:cs typeface="+mn-cs"/>
          </a:endParaRPr>
        </a:p>
        <a:p>
          <a:br>
            <a:rPr lang="en-GB"/>
          </a:br>
          <a:endParaRPr lang="en-GB" sz="1100" b="1"/>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28575</xdr:colOff>
      <xdr:row>0</xdr:row>
      <xdr:rowOff>57150</xdr:rowOff>
    </xdr:from>
    <xdr:to>
      <xdr:col>0</xdr:col>
      <xdr:colOff>4610100</xdr:colOff>
      <xdr:row>0</xdr:row>
      <xdr:rowOff>2209800</xdr:rowOff>
    </xdr:to>
    <xdr:sp macro="" textlink="">
      <xdr:nvSpPr>
        <xdr:cNvPr id="2" name="TextBox 1">
          <a:extLst>
            <a:ext uri="{FF2B5EF4-FFF2-40B4-BE49-F238E27FC236}">
              <a16:creationId xmlns:a16="http://schemas.microsoft.com/office/drawing/2014/main" id="{87B1DE5F-3E76-6577-4B04-48DC1D89067E}"/>
            </a:ext>
          </a:extLst>
        </xdr:cNvPr>
        <xdr:cNvSpPr txBox="1"/>
      </xdr:nvSpPr>
      <xdr:spPr>
        <a:xfrm>
          <a:off x="28575" y="57150"/>
          <a:ext cx="4581525" cy="215265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put</a:t>
          </a:r>
          <a:r>
            <a:rPr lang="en-GB" sz="1100" b="1" baseline="0"/>
            <a:t> robust and transparent </a:t>
          </a:r>
          <a:r>
            <a:rPr lang="en-GB" sz="1100" b="1"/>
            <a:t>controls and processes in place so that it can effectively monitor and manage:</a:t>
          </a:r>
        </a:p>
        <a:p>
          <a:r>
            <a:rPr lang="en-GB" sz="1100" b="1"/>
            <a:t>a. finances;</a:t>
          </a:r>
        </a:p>
        <a:p>
          <a:r>
            <a:rPr lang="en-GB" sz="1100" b="1"/>
            <a:t>b. commercial</a:t>
          </a:r>
          <a:r>
            <a:rPr lang="en-GB" sz="1100" b="1" baseline="0"/>
            <a:t> activities and procurement;</a:t>
          </a:r>
          <a:endParaRPr lang="en-GB" sz="1100" b="1"/>
        </a:p>
        <a:p>
          <a:r>
            <a:rPr lang="en-GB" sz="1100" b="1"/>
            <a:t>c. corporate risks;</a:t>
          </a:r>
        </a:p>
        <a:p>
          <a:r>
            <a:rPr lang="en-GB" sz="1100" b="1"/>
            <a:t>d. resources and capability;</a:t>
          </a:r>
        </a:p>
        <a:p>
          <a:r>
            <a:rPr lang="en-GB" sz="1100" b="1"/>
            <a:t>e. organisational performance; </a:t>
          </a:r>
        </a:p>
        <a:p>
          <a:r>
            <a:rPr lang="en-GB" sz="1100" b="1"/>
            <a:t>f. compliance with legislation and statutory responsibilities; </a:t>
          </a:r>
        </a:p>
        <a:p>
          <a:r>
            <a:rPr lang="en-GB" sz="1100" b="1"/>
            <a:t>g. communication, engagement and consultation;</a:t>
          </a:r>
        </a:p>
        <a:p>
          <a:r>
            <a:rPr lang="en-GB" sz="1100" b="1"/>
            <a:t>h. talent management, organisational development, and change; and</a:t>
          </a:r>
        </a:p>
        <a:p>
          <a:r>
            <a:rPr lang="en-GB" sz="1100" b="1"/>
            <a:t>i. </a:t>
          </a:r>
          <a:r>
            <a:rPr lang="en-GB" sz="1100" b="1">
              <a:solidFill>
                <a:schemeClr val="dk1"/>
              </a:solidFill>
              <a:effectLst/>
              <a:latin typeface="+mn-lt"/>
              <a:ea typeface="+mn-ea"/>
              <a:cs typeface="+mn-cs"/>
            </a:rPr>
            <a:t>disciplinaries, grievances, complaints, staff disclosures and whistle blowing.</a:t>
          </a:r>
          <a:endParaRPr lang="en-GB" sz="1100" b="1"/>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0</xdr:col>
      <xdr:colOff>5086350</xdr:colOff>
      <xdr:row>0</xdr:row>
      <xdr:rowOff>2000250</xdr:rowOff>
    </xdr:to>
    <xdr:sp macro="" textlink="">
      <xdr:nvSpPr>
        <xdr:cNvPr id="2" name="TextBox 1">
          <a:extLst>
            <a:ext uri="{FF2B5EF4-FFF2-40B4-BE49-F238E27FC236}">
              <a16:creationId xmlns:a16="http://schemas.microsoft.com/office/drawing/2014/main" id="{18F3FEF1-C946-29B3-C07A-657A78712B0D}"/>
            </a:ext>
          </a:extLst>
        </xdr:cNvPr>
        <xdr:cNvSpPr txBox="1"/>
      </xdr:nvSpPr>
      <xdr:spPr>
        <a:xfrm>
          <a:off x="28575" y="28575"/>
          <a:ext cx="5057775" cy="197167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leaders at all levels that:</a:t>
          </a:r>
        </a:p>
        <a:p>
          <a:r>
            <a:rPr lang="en-GB" sz="1100" b="1"/>
            <a:t>a. are accountable for the success of their service in:</a:t>
          </a:r>
        </a:p>
        <a:p>
          <a:r>
            <a:rPr lang="en-GB" sz="1100" b="1"/>
            <a:t> i. delivering its vision and strategic objectives;</a:t>
          </a:r>
        </a:p>
        <a:p>
          <a:r>
            <a:rPr lang="en-GB" sz="1100" b="1"/>
            <a:t> ii. complying with legislation, statutory requirements and industry standards; </a:t>
          </a:r>
        </a:p>
        <a:p>
          <a:r>
            <a:rPr lang="en-GB" sz="1100" b="1"/>
            <a:t> iii. aligning their service to the Fire Standards and any other relevant professional standards; and</a:t>
          </a:r>
        </a:p>
        <a:p>
          <a:r>
            <a:rPr lang="en-GB" sz="1100" b="1"/>
            <a:t> iv. upholding and enhancing the high reputation of the service in all they do.</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28575</xdr:colOff>
      <xdr:row>0</xdr:row>
      <xdr:rowOff>28575</xdr:rowOff>
    </xdr:from>
    <xdr:to>
      <xdr:col>0</xdr:col>
      <xdr:colOff>5086350</xdr:colOff>
      <xdr:row>0</xdr:row>
      <xdr:rowOff>2000250</xdr:rowOff>
    </xdr:to>
    <xdr:sp macro="" textlink="">
      <xdr:nvSpPr>
        <xdr:cNvPr id="2" name="TextBox 1">
          <a:extLst>
            <a:ext uri="{FF2B5EF4-FFF2-40B4-BE49-F238E27FC236}">
              <a16:creationId xmlns:a16="http://schemas.microsoft.com/office/drawing/2014/main" id="{E2C1D64E-A75F-40AF-8D90-7286C4A65639}"/>
            </a:ext>
          </a:extLst>
        </xdr:cNvPr>
        <xdr:cNvSpPr txBox="1"/>
      </xdr:nvSpPr>
      <xdr:spPr>
        <a:xfrm>
          <a:off x="28575" y="28575"/>
          <a:ext cx="5057775" cy="197167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leaders at all levels that:</a:t>
          </a:r>
        </a:p>
        <a:p>
          <a:r>
            <a:rPr lang="en-GB" sz="1100" b="1"/>
            <a:t>b. are politically aware, open to scrutiny and understand both the national and local challenges facing their service and others;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28575</xdr:colOff>
      <xdr:row>0</xdr:row>
      <xdr:rowOff>28575</xdr:rowOff>
    </xdr:from>
    <xdr:to>
      <xdr:col>0</xdr:col>
      <xdr:colOff>5086350</xdr:colOff>
      <xdr:row>0</xdr:row>
      <xdr:rowOff>2000250</xdr:rowOff>
    </xdr:to>
    <xdr:sp macro="" textlink="">
      <xdr:nvSpPr>
        <xdr:cNvPr id="2" name="TextBox 1">
          <a:extLst>
            <a:ext uri="{FF2B5EF4-FFF2-40B4-BE49-F238E27FC236}">
              <a16:creationId xmlns:a16="http://schemas.microsoft.com/office/drawing/2014/main" id="{68872813-E3A5-4EE2-8315-EC26E2F75F67}"/>
            </a:ext>
          </a:extLst>
        </xdr:cNvPr>
        <xdr:cNvSpPr txBox="1"/>
      </xdr:nvSpPr>
      <xdr:spPr>
        <a:xfrm>
          <a:off x="28575" y="28575"/>
          <a:ext cx="5057775" cy="197167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leaders at all levels that:</a:t>
          </a:r>
        </a:p>
        <a:p>
          <a:r>
            <a:rPr lang="en-GB" sz="1100" b="1"/>
            <a:t>c. are open-minded, open to learning and actively monitor the environment they operate in to enable them to work with agility and foresight</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6350</xdr:colOff>
      <xdr:row>0</xdr:row>
      <xdr:rowOff>19050</xdr:rowOff>
    </xdr:from>
    <xdr:to>
      <xdr:col>0</xdr:col>
      <xdr:colOff>4857750</xdr:colOff>
      <xdr:row>0</xdr:row>
      <xdr:rowOff>1549401</xdr:rowOff>
    </xdr:to>
    <xdr:sp macro="" textlink="">
      <xdr:nvSpPr>
        <xdr:cNvPr id="2" name="TextBox 1">
          <a:extLst>
            <a:ext uri="{FF2B5EF4-FFF2-40B4-BE49-F238E27FC236}">
              <a16:creationId xmlns:a16="http://schemas.microsoft.com/office/drawing/2014/main" id="{43F0D841-83A3-8D37-82B1-61A355A15482}"/>
            </a:ext>
          </a:extLst>
        </xdr:cNvPr>
        <xdr:cNvSpPr txBox="1"/>
      </xdr:nvSpPr>
      <xdr:spPr>
        <a:xfrm>
          <a:off x="6350" y="19050"/>
          <a:ext cx="4851400" cy="1530351"/>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have leaders at all levels that:</a:t>
          </a:r>
          <a:endParaRPr lang="en-GB">
            <a:effectLst/>
          </a:endParaRPr>
        </a:p>
        <a:p>
          <a:r>
            <a:rPr lang="en-GB" sz="1100" b="1"/>
            <a:t>d. embody, role model and actively promote:</a:t>
          </a:r>
        </a:p>
        <a:p>
          <a:r>
            <a:rPr lang="en-GB" sz="1100" b="1"/>
            <a:t> i. an environment that creates and maintains trust throughout the service;</a:t>
          </a:r>
        </a:p>
        <a:p>
          <a:r>
            <a:rPr lang="en-GB" sz="1100" b="1"/>
            <a:t> ii. the leadership behaviours set out in the NFCC Leadership Framework; and</a:t>
          </a:r>
        </a:p>
        <a:p>
          <a:r>
            <a:rPr lang="en-GB" sz="1100" b="1"/>
            <a:t> iii. the ethical behaviours set out in the Core Code of Ethics.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6350</xdr:colOff>
      <xdr:row>0</xdr:row>
      <xdr:rowOff>19050</xdr:rowOff>
    </xdr:from>
    <xdr:to>
      <xdr:col>0</xdr:col>
      <xdr:colOff>4857750</xdr:colOff>
      <xdr:row>0</xdr:row>
      <xdr:rowOff>1549401</xdr:rowOff>
    </xdr:to>
    <xdr:sp macro="" textlink="">
      <xdr:nvSpPr>
        <xdr:cNvPr id="2" name="TextBox 1">
          <a:extLst>
            <a:ext uri="{FF2B5EF4-FFF2-40B4-BE49-F238E27FC236}">
              <a16:creationId xmlns:a16="http://schemas.microsoft.com/office/drawing/2014/main" id="{3146FD81-2907-4B3A-9A49-0D70A45E7C0C}"/>
            </a:ext>
          </a:extLst>
        </xdr:cNvPr>
        <xdr:cNvSpPr txBox="1"/>
      </xdr:nvSpPr>
      <xdr:spPr>
        <a:xfrm>
          <a:off x="11112" y="19050"/>
          <a:ext cx="4846638" cy="1030288"/>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have leaders at all levels that:</a:t>
          </a:r>
          <a:endParaRPr lang="en-GB">
            <a:effectLst/>
          </a:endParaRPr>
        </a:p>
        <a:p>
          <a:r>
            <a:rPr lang="en-GB" sz="1100" b="1"/>
            <a:t>e. relate to others effectively and constructively because of their emotional intelligence;</a:t>
          </a:r>
        </a:p>
        <a:p>
          <a:br>
            <a:rPr lang="en-GB" sz="1100" b="1"/>
          </a:br>
          <a:endParaRPr lang="en-GB" sz="1100" b="1"/>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6350</xdr:colOff>
      <xdr:row>0</xdr:row>
      <xdr:rowOff>19050</xdr:rowOff>
    </xdr:from>
    <xdr:to>
      <xdr:col>0</xdr:col>
      <xdr:colOff>4857750</xdr:colOff>
      <xdr:row>0</xdr:row>
      <xdr:rowOff>1549401</xdr:rowOff>
    </xdr:to>
    <xdr:sp macro="" textlink="">
      <xdr:nvSpPr>
        <xdr:cNvPr id="2" name="TextBox 1">
          <a:extLst>
            <a:ext uri="{FF2B5EF4-FFF2-40B4-BE49-F238E27FC236}">
              <a16:creationId xmlns:a16="http://schemas.microsoft.com/office/drawing/2014/main" id="{4EA0396D-747C-4F74-A0ED-2BBB92A9BC09}"/>
            </a:ext>
          </a:extLst>
        </xdr:cNvPr>
        <xdr:cNvSpPr txBox="1"/>
      </xdr:nvSpPr>
      <xdr:spPr>
        <a:xfrm>
          <a:off x="11112" y="19050"/>
          <a:ext cx="4846638" cy="1030288"/>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have leaders at all levels that:</a:t>
          </a:r>
          <a:endParaRPr lang="en-GB">
            <a:effectLst/>
          </a:endParaRPr>
        </a:p>
        <a:p>
          <a:r>
            <a:rPr lang="en-GB" sz="1100" b="1" i="0">
              <a:solidFill>
                <a:schemeClr val="dk1"/>
              </a:solidFill>
              <a:effectLst/>
              <a:latin typeface="+mn-lt"/>
              <a:ea typeface="+mn-ea"/>
              <a:cs typeface="+mn-cs"/>
            </a:rPr>
            <a:t>f.</a:t>
          </a:r>
          <a:r>
            <a:rPr lang="en-GB" sz="1100" b="1" i="0" baseline="0">
              <a:solidFill>
                <a:schemeClr val="dk1"/>
              </a:solidFill>
              <a:effectLst/>
              <a:latin typeface="+mn-lt"/>
              <a:ea typeface="+mn-ea"/>
              <a:cs typeface="+mn-cs"/>
            </a:rPr>
            <a:t> </a:t>
          </a:r>
          <a:r>
            <a:rPr lang="en-GB" sz="1100" b="1" i="0">
              <a:solidFill>
                <a:schemeClr val="dk1"/>
              </a:solidFill>
              <a:effectLst/>
              <a:latin typeface="+mn-lt"/>
              <a:ea typeface="+mn-ea"/>
              <a:cs typeface="+mn-cs"/>
            </a:rPr>
            <a:t>demonstrate and encourage in others excellent communication skills, welcoming feedback from all;</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19050</xdr:colOff>
      <xdr:row>0</xdr:row>
      <xdr:rowOff>44450</xdr:rowOff>
    </xdr:from>
    <xdr:to>
      <xdr:col>0</xdr:col>
      <xdr:colOff>4711700</xdr:colOff>
      <xdr:row>0</xdr:row>
      <xdr:rowOff>1568450</xdr:rowOff>
    </xdr:to>
    <xdr:sp macro="" textlink="">
      <xdr:nvSpPr>
        <xdr:cNvPr id="2" name="TextBox 1">
          <a:extLst>
            <a:ext uri="{FF2B5EF4-FFF2-40B4-BE49-F238E27FC236}">
              <a16:creationId xmlns:a16="http://schemas.microsoft.com/office/drawing/2014/main" id="{7E7156B3-745E-13E5-11EF-27854673AF00}"/>
            </a:ext>
          </a:extLst>
        </xdr:cNvPr>
        <xdr:cNvSpPr txBox="1"/>
      </xdr:nvSpPr>
      <xdr:spPr>
        <a:xfrm>
          <a:off x="19050" y="44450"/>
          <a:ext cx="4692650" cy="15240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have leaders at all levels that:</a:t>
          </a:r>
          <a:endParaRPr lang="en-GB">
            <a:effectLst/>
          </a:endParaRPr>
        </a:p>
        <a:p>
          <a:r>
            <a:rPr lang="en-GB" sz="1100" b="1"/>
            <a:t>g. use their effective influencing skills to develop and maintain positive and constructive relationships with: </a:t>
          </a:r>
        </a:p>
        <a:p>
          <a:r>
            <a:rPr lang="en-GB" sz="1100" b="1"/>
            <a:t> i. staff representative bodies to develop and foster a positive industrial relations climate that builds trust and facilitates change; and</a:t>
          </a:r>
        </a:p>
        <a:p>
          <a:r>
            <a:rPr lang="en-GB" sz="1100" b="1"/>
            <a:t> ii. partners and stakeholders to deliver excellence to the community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48658</xdr:colOff>
      <xdr:row>11</xdr:row>
      <xdr:rowOff>104568</xdr:rowOff>
    </xdr:from>
    <xdr:to>
      <xdr:col>11</xdr:col>
      <xdr:colOff>609391</xdr:colOff>
      <xdr:row>11</xdr:row>
      <xdr:rowOff>649330</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58598</xdr:colOff>
      <xdr:row>13</xdr:row>
      <xdr:rowOff>129409</xdr:rowOff>
    </xdr:from>
    <xdr:to>
      <xdr:col>12</xdr:col>
      <xdr:colOff>2251</xdr:colOff>
      <xdr:row>13</xdr:row>
      <xdr:rowOff>636071</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67313</xdr:colOff>
      <xdr:row>14</xdr:row>
      <xdr:rowOff>56731</xdr:rowOff>
    </xdr:from>
    <xdr:to>
      <xdr:col>12</xdr:col>
      <xdr:colOff>3512</xdr:colOff>
      <xdr:row>14</xdr:row>
      <xdr:rowOff>527741</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58597</xdr:colOff>
      <xdr:row>15</xdr:row>
      <xdr:rowOff>99804</xdr:rowOff>
    </xdr:from>
    <xdr:to>
      <xdr:col>11</xdr:col>
      <xdr:colOff>608121</xdr:colOff>
      <xdr:row>15</xdr:row>
      <xdr:rowOff>644566</xdr:rowOff>
    </xdr:to>
    <xdr:graphicFrame macro="">
      <xdr:nvGraphicFramePr>
        <xdr:cNvPr id="6" name="Chart 5">
          <a:extLst>
            <a:ext uri="{FF2B5EF4-FFF2-40B4-BE49-F238E27FC236}">
              <a16:creationId xmlns:a16="http://schemas.microsoft.com/office/drawing/2014/main" id="{3E46E306-6946-4F24-B249-38E7C6B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58598</xdr:colOff>
      <xdr:row>23</xdr:row>
      <xdr:rowOff>73712</xdr:rowOff>
    </xdr:from>
    <xdr:to>
      <xdr:col>12</xdr:col>
      <xdr:colOff>2251</xdr:colOff>
      <xdr:row>23</xdr:row>
      <xdr:rowOff>608949</xdr:rowOff>
    </xdr:to>
    <xdr:graphicFrame macro="">
      <xdr:nvGraphicFramePr>
        <xdr:cNvPr id="8" name="Chart 7">
          <a:extLst>
            <a:ext uri="{FF2B5EF4-FFF2-40B4-BE49-F238E27FC236}">
              <a16:creationId xmlns:a16="http://schemas.microsoft.com/office/drawing/2014/main" id="{9B0E8E97-BD3D-405C-BF2D-83396CA99D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46795</xdr:colOff>
      <xdr:row>24</xdr:row>
      <xdr:rowOff>123825</xdr:rowOff>
    </xdr:from>
    <xdr:to>
      <xdr:col>11</xdr:col>
      <xdr:colOff>591557</xdr:colOff>
      <xdr:row>24</xdr:row>
      <xdr:rowOff>663825</xdr:rowOff>
    </xdr:to>
    <xdr:graphicFrame macro="">
      <xdr:nvGraphicFramePr>
        <xdr:cNvPr id="9" name="Chart 8">
          <a:extLst>
            <a:ext uri="{FF2B5EF4-FFF2-40B4-BE49-F238E27FC236}">
              <a16:creationId xmlns:a16="http://schemas.microsoft.com/office/drawing/2014/main" id="{6C5F7901-E6E1-4D89-9F90-AA302AA25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55077</xdr:colOff>
      <xdr:row>25</xdr:row>
      <xdr:rowOff>108087</xdr:rowOff>
    </xdr:from>
    <xdr:to>
      <xdr:col>11</xdr:col>
      <xdr:colOff>590315</xdr:colOff>
      <xdr:row>25</xdr:row>
      <xdr:rowOff>648087</xdr:rowOff>
    </xdr:to>
    <xdr:graphicFrame macro="">
      <xdr:nvGraphicFramePr>
        <xdr:cNvPr id="10" name="Chart 9">
          <a:extLst>
            <a:ext uri="{FF2B5EF4-FFF2-40B4-BE49-F238E27FC236}">
              <a16:creationId xmlns:a16="http://schemas.microsoft.com/office/drawing/2014/main" id="{E62E1CF3-843A-48E7-9938-D9D099505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55078</xdr:colOff>
      <xdr:row>28</xdr:row>
      <xdr:rowOff>95042</xdr:rowOff>
    </xdr:from>
    <xdr:to>
      <xdr:col>11</xdr:col>
      <xdr:colOff>590316</xdr:colOff>
      <xdr:row>28</xdr:row>
      <xdr:rowOff>635042</xdr:rowOff>
    </xdr:to>
    <xdr:graphicFrame macro="">
      <xdr:nvGraphicFramePr>
        <xdr:cNvPr id="11" name="Chart 10">
          <a:extLst>
            <a:ext uri="{FF2B5EF4-FFF2-40B4-BE49-F238E27FC236}">
              <a16:creationId xmlns:a16="http://schemas.microsoft.com/office/drawing/2014/main" id="{F0742A99-4A5D-450D-9236-0AA4092520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42033</xdr:colOff>
      <xdr:row>31</xdr:row>
      <xdr:rowOff>115128</xdr:rowOff>
    </xdr:from>
    <xdr:to>
      <xdr:col>11</xdr:col>
      <xdr:colOff>582033</xdr:colOff>
      <xdr:row>31</xdr:row>
      <xdr:rowOff>659890</xdr:rowOff>
    </xdr:to>
    <xdr:graphicFrame macro="">
      <xdr:nvGraphicFramePr>
        <xdr:cNvPr id="12" name="Chart 11">
          <a:extLst>
            <a:ext uri="{FF2B5EF4-FFF2-40B4-BE49-F238E27FC236}">
              <a16:creationId xmlns:a16="http://schemas.microsoft.com/office/drawing/2014/main" id="{41B07B83-5BB9-4C84-850F-7B3633D8AA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58598</xdr:colOff>
      <xdr:row>12</xdr:row>
      <xdr:rowOff>101046</xdr:rowOff>
    </xdr:from>
    <xdr:to>
      <xdr:col>11</xdr:col>
      <xdr:colOff>598598</xdr:colOff>
      <xdr:row>12</xdr:row>
      <xdr:rowOff>641046</xdr:rowOff>
    </xdr:to>
    <xdr:graphicFrame macro="">
      <xdr:nvGraphicFramePr>
        <xdr:cNvPr id="13" name="Chart 12">
          <a:extLst>
            <a:ext uri="{FF2B5EF4-FFF2-40B4-BE49-F238E27FC236}">
              <a16:creationId xmlns:a16="http://schemas.microsoft.com/office/drawing/2014/main" id="{D12FBA59-B13B-4610-B6C1-AB825EF7B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46795</xdr:colOff>
      <xdr:row>43</xdr:row>
      <xdr:rowOff>112847</xdr:rowOff>
    </xdr:from>
    <xdr:to>
      <xdr:col>11</xdr:col>
      <xdr:colOff>582033</xdr:colOff>
      <xdr:row>43</xdr:row>
      <xdr:rowOff>652847</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220110</xdr:colOff>
      <xdr:row>1</xdr:row>
      <xdr:rowOff>166894</xdr:rowOff>
    </xdr:from>
    <xdr:to>
      <xdr:col>8</xdr:col>
      <xdr:colOff>286370</xdr:colOff>
      <xdr:row>1</xdr:row>
      <xdr:rowOff>891001</xdr:rowOff>
    </xdr:to>
    <xdr:sp macro="" textlink="">
      <xdr:nvSpPr>
        <xdr:cNvPr id="3" name="TextBox 2">
          <a:extLst>
            <a:ext uri="{FF2B5EF4-FFF2-40B4-BE49-F238E27FC236}">
              <a16:creationId xmlns:a16="http://schemas.microsoft.com/office/drawing/2014/main" id="{97F6DB0D-C171-482A-A716-43752FA2EC47}"/>
            </a:ext>
          </a:extLst>
        </xdr:cNvPr>
        <xdr:cNvSpPr txBox="1"/>
      </xdr:nvSpPr>
      <xdr:spPr>
        <a:xfrm>
          <a:off x="4692719" y="166894"/>
          <a:ext cx="3793434" cy="724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baseline="0"/>
            <a:t>LEADING THE SERVICE FIRE STANDARD</a:t>
          </a:r>
          <a:r>
            <a:rPr lang="en-GB" sz="2000" b="1" baseline="0"/>
            <a:t> </a:t>
          </a:r>
          <a:r>
            <a:rPr lang="en-GB" sz="1800" b="1" baseline="0"/>
            <a:t>GAP ANALYSIS TOOL</a:t>
          </a:r>
        </a:p>
      </xdr:txBody>
    </xdr:sp>
    <xdr:clientData/>
  </xdr:twoCellAnchor>
  <xdr:twoCellAnchor>
    <xdr:from>
      <xdr:col>7</xdr:col>
      <xdr:colOff>33129</xdr:colOff>
      <xdr:row>4</xdr:row>
      <xdr:rowOff>121960</xdr:rowOff>
    </xdr:from>
    <xdr:to>
      <xdr:col>12</xdr:col>
      <xdr:colOff>112436</xdr:colOff>
      <xdr:row>7</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42033</xdr:colOff>
      <xdr:row>33</xdr:row>
      <xdr:rowOff>96078</xdr:rowOff>
    </xdr:from>
    <xdr:to>
      <xdr:col>11</xdr:col>
      <xdr:colOff>582033</xdr:colOff>
      <xdr:row>33</xdr:row>
      <xdr:rowOff>640840</xdr:rowOff>
    </xdr:to>
    <xdr:graphicFrame macro="">
      <xdr:nvGraphicFramePr>
        <xdr:cNvPr id="17" name="Chart 16">
          <a:extLst>
            <a:ext uri="{FF2B5EF4-FFF2-40B4-BE49-F238E27FC236}">
              <a16:creationId xmlns:a16="http://schemas.microsoft.com/office/drawing/2014/main" id="{E4294701-171C-4945-B866-AFB1A39F29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32508</xdr:colOff>
      <xdr:row>34</xdr:row>
      <xdr:rowOff>134178</xdr:rowOff>
    </xdr:from>
    <xdr:to>
      <xdr:col>11</xdr:col>
      <xdr:colOff>572508</xdr:colOff>
      <xdr:row>34</xdr:row>
      <xdr:rowOff>678940</xdr:rowOff>
    </xdr:to>
    <xdr:graphicFrame macro="">
      <xdr:nvGraphicFramePr>
        <xdr:cNvPr id="18" name="Chart 17">
          <a:extLst>
            <a:ext uri="{FF2B5EF4-FFF2-40B4-BE49-F238E27FC236}">
              <a16:creationId xmlns:a16="http://schemas.microsoft.com/office/drawing/2014/main" id="{1A26E61D-C7EC-40D6-B3BD-30CCA222CD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32508</xdr:colOff>
      <xdr:row>35</xdr:row>
      <xdr:rowOff>105603</xdr:rowOff>
    </xdr:from>
    <xdr:to>
      <xdr:col>11</xdr:col>
      <xdr:colOff>572508</xdr:colOff>
      <xdr:row>35</xdr:row>
      <xdr:rowOff>650365</xdr:rowOff>
    </xdr:to>
    <xdr:graphicFrame macro="">
      <xdr:nvGraphicFramePr>
        <xdr:cNvPr id="19" name="Chart 18">
          <a:extLst>
            <a:ext uri="{FF2B5EF4-FFF2-40B4-BE49-F238E27FC236}">
              <a16:creationId xmlns:a16="http://schemas.microsoft.com/office/drawing/2014/main" id="{6D566F2E-202C-4DEB-B9C2-1896E7F458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32508</xdr:colOff>
      <xdr:row>40</xdr:row>
      <xdr:rowOff>115128</xdr:rowOff>
    </xdr:from>
    <xdr:to>
      <xdr:col>11</xdr:col>
      <xdr:colOff>572508</xdr:colOff>
      <xdr:row>40</xdr:row>
      <xdr:rowOff>659890</xdr:rowOff>
    </xdr:to>
    <xdr:graphicFrame macro="">
      <xdr:nvGraphicFramePr>
        <xdr:cNvPr id="22" name="Chart 21">
          <a:extLst>
            <a:ext uri="{FF2B5EF4-FFF2-40B4-BE49-F238E27FC236}">
              <a16:creationId xmlns:a16="http://schemas.microsoft.com/office/drawing/2014/main" id="{F96F57F9-0C62-4DA9-A3B8-ED025D3D97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32508</xdr:colOff>
      <xdr:row>41</xdr:row>
      <xdr:rowOff>105603</xdr:rowOff>
    </xdr:from>
    <xdr:to>
      <xdr:col>11</xdr:col>
      <xdr:colOff>572508</xdr:colOff>
      <xdr:row>41</xdr:row>
      <xdr:rowOff>650365</xdr:rowOff>
    </xdr:to>
    <xdr:graphicFrame macro="">
      <xdr:nvGraphicFramePr>
        <xdr:cNvPr id="23" name="Chart 22">
          <a:extLst>
            <a:ext uri="{FF2B5EF4-FFF2-40B4-BE49-F238E27FC236}">
              <a16:creationId xmlns:a16="http://schemas.microsoft.com/office/drawing/2014/main" id="{1A57CE7C-2464-47C3-A76B-E5B418B824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32508</xdr:colOff>
      <xdr:row>42</xdr:row>
      <xdr:rowOff>96078</xdr:rowOff>
    </xdr:from>
    <xdr:to>
      <xdr:col>11</xdr:col>
      <xdr:colOff>572508</xdr:colOff>
      <xdr:row>42</xdr:row>
      <xdr:rowOff>640840</xdr:rowOff>
    </xdr:to>
    <xdr:graphicFrame macro="">
      <xdr:nvGraphicFramePr>
        <xdr:cNvPr id="24" name="Chart 23">
          <a:extLst>
            <a:ext uri="{FF2B5EF4-FFF2-40B4-BE49-F238E27FC236}">
              <a16:creationId xmlns:a16="http://schemas.microsoft.com/office/drawing/2014/main" id="{6F7F4898-B4B4-4C52-A5EF-0F42FC2E39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oneCell">
    <xdr:from>
      <xdr:col>1</xdr:col>
      <xdr:colOff>1</xdr:colOff>
      <xdr:row>1</xdr:row>
      <xdr:rowOff>0</xdr:rowOff>
    </xdr:from>
    <xdr:to>
      <xdr:col>1</xdr:col>
      <xdr:colOff>1828801</xdr:colOff>
      <xdr:row>2</xdr:row>
      <xdr:rowOff>46053</xdr:rowOff>
    </xdr:to>
    <xdr:pic>
      <xdr:nvPicPr>
        <xdr:cNvPr id="14" name="Picture 13">
          <a:extLst>
            <a:ext uri="{FF2B5EF4-FFF2-40B4-BE49-F238E27FC236}">
              <a16:creationId xmlns:a16="http://schemas.microsoft.com/office/drawing/2014/main" id="{94FD1953-E83B-4575-8DC2-A50D62C2EF1B}"/>
            </a:ext>
          </a:extLst>
        </xdr:cNvPr>
        <xdr:cNvPicPr>
          <a:picLocks noChangeAspect="1"/>
        </xdr:cNvPicPr>
      </xdr:nvPicPr>
      <xdr:blipFill>
        <a:blip xmlns:r="http://schemas.openxmlformats.org/officeDocument/2006/relationships" r:embed="rId19"/>
        <a:stretch>
          <a:fillRect/>
        </a:stretch>
      </xdr:blipFill>
      <xdr:spPr>
        <a:xfrm>
          <a:off x="642939" y="0"/>
          <a:ext cx="1828800" cy="974741"/>
        </a:xfrm>
        <a:prstGeom prst="rect">
          <a:avLst/>
        </a:prstGeom>
      </xdr:spPr>
    </xdr:pic>
    <xdr:clientData/>
  </xdr:twoCellAnchor>
  <xdr:oneCellAnchor>
    <xdr:from>
      <xdr:col>1</xdr:col>
      <xdr:colOff>792443</xdr:colOff>
      <xdr:row>35</xdr:row>
      <xdr:rowOff>523502</xdr:rowOff>
    </xdr:from>
    <xdr:ext cx="184731" cy="264560"/>
    <xdr:sp macro="" textlink="">
      <xdr:nvSpPr>
        <xdr:cNvPr id="15" name="TextBox 14">
          <a:extLst>
            <a:ext uri="{FF2B5EF4-FFF2-40B4-BE49-F238E27FC236}">
              <a16:creationId xmlns:a16="http://schemas.microsoft.com/office/drawing/2014/main" id="{D126FC4B-3C42-E970-AAD1-56417929754D}"/>
            </a:ext>
          </a:extLst>
        </xdr:cNvPr>
        <xdr:cNvSpPr txBox="1"/>
      </xdr:nvSpPr>
      <xdr:spPr>
        <a:xfrm>
          <a:off x="1419972" y="159203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11</xdr:col>
      <xdr:colOff>67236</xdr:colOff>
      <xdr:row>16</xdr:row>
      <xdr:rowOff>123265</xdr:rowOff>
    </xdr:from>
    <xdr:to>
      <xdr:col>11</xdr:col>
      <xdr:colOff>626284</xdr:colOff>
      <xdr:row>16</xdr:row>
      <xdr:rowOff>668027</xdr:rowOff>
    </xdr:to>
    <xdr:graphicFrame macro="">
      <xdr:nvGraphicFramePr>
        <xdr:cNvPr id="21" name="Chart 20">
          <a:extLst>
            <a:ext uri="{FF2B5EF4-FFF2-40B4-BE49-F238E27FC236}">
              <a16:creationId xmlns:a16="http://schemas.microsoft.com/office/drawing/2014/main" id="{32E01278-1A61-4DAE-867A-D8CF3894BD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xdr:col>
      <xdr:colOff>44824</xdr:colOff>
      <xdr:row>17</xdr:row>
      <xdr:rowOff>100853</xdr:rowOff>
    </xdr:from>
    <xdr:to>
      <xdr:col>11</xdr:col>
      <xdr:colOff>643179</xdr:colOff>
      <xdr:row>17</xdr:row>
      <xdr:rowOff>655139</xdr:rowOff>
    </xdr:to>
    <xdr:graphicFrame macro="">
      <xdr:nvGraphicFramePr>
        <xdr:cNvPr id="26" name="Chart 25">
          <a:extLst>
            <a:ext uri="{FF2B5EF4-FFF2-40B4-BE49-F238E27FC236}">
              <a16:creationId xmlns:a16="http://schemas.microsoft.com/office/drawing/2014/main" id="{35A6665C-2977-4E25-8CED-3A6927958C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11</xdr:col>
      <xdr:colOff>44824</xdr:colOff>
      <xdr:row>18</xdr:row>
      <xdr:rowOff>100853</xdr:rowOff>
    </xdr:from>
    <xdr:to>
      <xdr:col>11</xdr:col>
      <xdr:colOff>643179</xdr:colOff>
      <xdr:row>18</xdr:row>
      <xdr:rowOff>655139</xdr:rowOff>
    </xdr:to>
    <xdr:graphicFrame macro="">
      <xdr:nvGraphicFramePr>
        <xdr:cNvPr id="27" name="Chart 26">
          <a:extLst>
            <a:ext uri="{FF2B5EF4-FFF2-40B4-BE49-F238E27FC236}">
              <a16:creationId xmlns:a16="http://schemas.microsoft.com/office/drawing/2014/main" id="{E9B320E5-47F8-4540-BADB-0823C706C5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11</xdr:col>
      <xdr:colOff>44824</xdr:colOff>
      <xdr:row>19</xdr:row>
      <xdr:rowOff>190500</xdr:rowOff>
    </xdr:from>
    <xdr:to>
      <xdr:col>11</xdr:col>
      <xdr:colOff>643180</xdr:colOff>
      <xdr:row>19</xdr:row>
      <xdr:rowOff>725737</xdr:rowOff>
    </xdr:to>
    <xdr:graphicFrame macro="">
      <xdr:nvGraphicFramePr>
        <xdr:cNvPr id="28" name="Chart 27">
          <a:extLst>
            <a:ext uri="{FF2B5EF4-FFF2-40B4-BE49-F238E27FC236}">
              <a16:creationId xmlns:a16="http://schemas.microsoft.com/office/drawing/2014/main" id="{27A9AFCD-96E9-4A37-9AC2-24DDE1A9D8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11</xdr:col>
      <xdr:colOff>44824</xdr:colOff>
      <xdr:row>20</xdr:row>
      <xdr:rowOff>201706</xdr:rowOff>
    </xdr:from>
    <xdr:to>
      <xdr:col>11</xdr:col>
      <xdr:colOff>643180</xdr:colOff>
      <xdr:row>20</xdr:row>
      <xdr:rowOff>736943</xdr:rowOff>
    </xdr:to>
    <xdr:graphicFrame macro="">
      <xdr:nvGraphicFramePr>
        <xdr:cNvPr id="29" name="Chart 28">
          <a:extLst>
            <a:ext uri="{FF2B5EF4-FFF2-40B4-BE49-F238E27FC236}">
              <a16:creationId xmlns:a16="http://schemas.microsoft.com/office/drawing/2014/main" id="{18A05041-F5BB-4352-ABA4-23BF92FE5E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11</xdr:col>
      <xdr:colOff>56030</xdr:colOff>
      <xdr:row>21</xdr:row>
      <xdr:rowOff>190500</xdr:rowOff>
    </xdr:from>
    <xdr:to>
      <xdr:col>12</xdr:col>
      <xdr:colOff>4445</xdr:colOff>
      <xdr:row>21</xdr:row>
      <xdr:rowOff>725737</xdr:rowOff>
    </xdr:to>
    <xdr:graphicFrame macro="">
      <xdr:nvGraphicFramePr>
        <xdr:cNvPr id="30" name="Chart 29">
          <a:extLst>
            <a:ext uri="{FF2B5EF4-FFF2-40B4-BE49-F238E27FC236}">
              <a16:creationId xmlns:a16="http://schemas.microsoft.com/office/drawing/2014/main" id="{FB3BCED8-3D63-4AD7-B8DB-DD464FA6B9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11</xdr:col>
      <xdr:colOff>56030</xdr:colOff>
      <xdr:row>22</xdr:row>
      <xdr:rowOff>112059</xdr:rowOff>
    </xdr:from>
    <xdr:to>
      <xdr:col>12</xdr:col>
      <xdr:colOff>4445</xdr:colOff>
      <xdr:row>22</xdr:row>
      <xdr:rowOff>647296</xdr:rowOff>
    </xdr:to>
    <xdr:graphicFrame macro="">
      <xdr:nvGraphicFramePr>
        <xdr:cNvPr id="31" name="Chart 30">
          <a:extLst>
            <a:ext uri="{FF2B5EF4-FFF2-40B4-BE49-F238E27FC236}">
              <a16:creationId xmlns:a16="http://schemas.microsoft.com/office/drawing/2014/main" id="{55CF182D-F92D-423D-A1A1-74FA84C6CC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11</xdr:col>
      <xdr:colOff>56030</xdr:colOff>
      <xdr:row>32</xdr:row>
      <xdr:rowOff>105615</xdr:rowOff>
    </xdr:from>
    <xdr:to>
      <xdr:col>11</xdr:col>
      <xdr:colOff>591268</xdr:colOff>
      <xdr:row>32</xdr:row>
      <xdr:rowOff>655139</xdr:rowOff>
    </xdr:to>
    <xdr:graphicFrame macro="">
      <xdr:nvGraphicFramePr>
        <xdr:cNvPr id="32" name="Chart 31">
          <a:extLst>
            <a:ext uri="{FF2B5EF4-FFF2-40B4-BE49-F238E27FC236}">
              <a16:creationId xmlns:a16="http://schemas.microsoft.com/office/drawing/2014/main" id="{12956030-EA43-4A70-A29B-E5DF011ACC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11</xdr:col>
      <xdr:colOff>0</xdr:colOff>
      <xdr:row>30</xdr:row>
      <xdr:rowOff>0</xdr:rowOff>
    </xdr:from>
    <xdr:to>
      <xdr:col>11</xdr:col>
      <xdr:colOff>535238</xdr:colOff>
      <xdr:row>31</xdr:row>
      <xdr:rowOff>11642</xdr:rowOff>
    </xdr:to>
    <xdr:graphicFrame macro="">
      <xdr:nvGraphicFramePr>
        <xdr:cNvPr id="33" name="Chart 32">
          <a:extLst>
            <a:ext uri="{FF2B5EF4-FFF2-40B4-BE49-F238E27FC236}">
              <a16:creationId xmlns:a16="http://schemas.microsoft.com/office/drawing/2014/main" id="{1F10213F-9CC7-4791-A7F7-5782132A60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11</xdr:col>
      <xdr:colOff>0</xdr:colOff>
      <xdr:row>29</xdr:row>
      <xdr:rowOff>0</xdr:rowOff>
    </xdr:from>
    <xdr:to>
      <xdr:col>11</xdr:col>
      <xdr:colOff>535238</xdr:colOff>
      <xdr:row>30</xdr:row>
      <xdr:rowOff>11642</xdr:rowOff>
    </xdr:to>
    <xdr:graphicFrame macro="">
      <xdr:nvGraphicFramePr>
        <xdr:cNvPr id="34" name="Chart 33">
          <a:extLst>
            <a:ext uri="{FF2B5EF4-FFF2-40B4-BE49-F238E27FC236}">
              <a16:creationId xmlns:a16="http://schemas.microsoft.com/office/drawing/2014/main" id="{AD42762B-9D06-4CDD-A160-C7D4247E23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11</xdr:col>
      <xdr:colOff>0</xdr:colOff>
      <xdr:row>27</xdr:row>
      <xdr:rowOff>0</xdr:rowOff>
    </xdr:from>
    <xdr:to>
      <xdr:col>11</xdr:col>
      <xdr:colOff>535238</xdr:colOff>
      <xdr:row>27</xdr:row>
      <xdr:rowOff>549524</xdr:rowOff>
    </xdr:to>
    <xdr:graphicFrame macro="">
      <xdr:nvGraphicFramePr>
        <xdr:cNvPr id="35" name="Chart 34">
          <a:extLst>
            <a:ext uri="{FF2B5EF4-FFF2-40B4-BE49-F238E27FC236}">
              <a16:creationId xmlns:a16="http://schemas.microsoft.com/office/drawing/2014/main" id="{876368C0-8B83-43B8-A16D-7603E6D181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11</xdr:col>
      <xdr:colOff>67235</xdr:colOff>
      <xdr:row>26</xdr:row>
      <xdr:rowOff>56029</xdr:rowOff>
    </xdr:from>
    <xdr:to>
      <xdr:col>11</xdr:col>
      <xdr:colOff>602473</xdr:colOff>
      <xdr:row>26</xdr:row>
      <xdr:rowOff>610315</xdr:rowOff>
    </xdr:to>
    <xdr:graphicFrame macro="">
      <xdr:nvGraphicFramePr>
        <xdr:cNvPr id="36" name="Chart 35">
          <a:extLst>
            <a:ext uri="{FF2B5EF4-FFF2-40B4-BE49-F238E27FC236}">
              <a16:creationId xmlns:a16="http://schemas.microsoft.com/office/drawing/2014/main" id="{EFBA833C-E57E-411D-858F-BF0900F940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11</xdr:col>
      <xdr:colOff>0</xdr:colOff>
      <xdr:row>36</xdr:row>
      <xdr:rowOff>0</xdr:rowOff>
    </xdr:from>
    <xdr:to>
      <xdr:col>11</xdr:col>
      <xdr:colOff>540000</xdr:colOff>
      <xdr:row>36</xdr:row>
      <xdr:rowOff>544762</xdr:rowOff>
    </xdr:to>
    <xdr:graphicFrame macro="">
      <xdr:nvGraphicFramePr>
        <xdr:cNvPr id="37" name="Chart 36">
          <a:extLst>
            <a:ext uri="{FF2B5EF4-FFF2-40B4-BE49-F238E27FC236}">
              <a16:creationId xmlns:a16="http://schemas.microsoft.com/office/drawing/2014/main" id="{7BFEAFEE-7CA4-473E-9A4C-98EC521951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11</xdr:col>
      <xdr:colOff>0</xdr:colOff>
      <xdr:row>37</xdr:row>
      <xdr:rowOff>0</xdr:rowOff>
    </xdr:from>
    <xdr:to>
      <xdr:col>11</xdr:col>
      <xdr:colOff>540000</xdr:colOff>
      <xdr:row>38</xdr:row>
      <xdr:rowOff>1278</xdr:rowOff>
    </xdr:to>
    <xdr:graphicFrame macro="">
      <xdr:nvGraphicFramePr>
        <xdr:cNvPr id="38" name="Chart 37">
          <a:extLst>
            <a:ext uri="{FF2B5EF4-FFF2-40B4-BE49-F238E27FC236}">
              <a16:creationId xmlns:a16="http://schemas.microsoft.com/office/drawing/2014/main" id="{B02A1A4C-28B0-42F3-81F2-115EA0AF2C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11</xdr:col>
      <xdr:colOff>0</xdr:colOff>
      <xdr:row>38</xdr:row>
      <xdr:rowOff>0</xdr:rowOff>
    </xdr:from>
    <xdr:to>
      <xdr:col>11</xdr:col>
      <xdr:colOff>540000</xdr:colOff>
      <xdr:row>39</xdr:row>
      <xdr:rowOff>1276</xdr:rowOff>
    </xdr:to>
    <xdr:graphicFrame macro="">
      <xdr:nvGraphicFramePr>
        <xdr:cNvPr id="39" name="Chart 38">
          <a:extLst>
            <a:ext uri="{FF2B5EF4-FFF2-40B4-BE49-F238E27FC236}">
              <a16:creationId xmlns:a16="http://schemas.microsoft.com/office/drawing/2014/main" id="{06A1B47F-F6E2-4F3D-BAA7-4C3B4232F9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11</xdr:col>
      <xdr:colOff>0</xdr:colOff>
      <xdr:row>39</xdr:row>
      <xdr:rowOff>0</xdr:rowOff>
    </xdr:from>
    <xdr:to>
      <xdr:col>11</xdr:col>
      <xdr:colOff>540000</xdr:colOff>
      <xdr:row>40</xdr:row>
      <xdr:rowOff>1277</xdr:rowOff>
    </xdr:to>
    <xdr:graphicFrame macro="">
      <xdr:nvGraphicFramePr>
        <xdr:cNvPr id="40" name="Chart 39">
          <a:extLst>
            <a:ext uri="{FF2B5EF4-FFF2-40B4-BE49-F238E27FC236}">
              <a16:creationId xmlns:a16="http://schemas.microsoft.com/office/drawing/2014/main" id="{B3064692-AEB6-4D13-B6F6-1B7F2508F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19050</xdr:colOff>
      <xdr:row>0</xdr:row>
      <xdr:rowOff>44450</xdr:rowOff>
    </xdr:from>
    <xdr:to>
      <xdr:col>0</xdr:col>
      <xdr:colOff>4711700</xdr:colOff>
      <xdr:row>0</xdr:row>
      <xdr:rowOff>1568450</xdr:rowOff>
    </xdr:to>
    <xdr:sp macro="" textlink="">
      <xdr:nvSpPr>
        <xdr:cNvPr id="2" name="TextBox 1">
          <a:extLst>
            <a:ext uri="{FF2B5EF4-FFF2-40B4-BE49-F238E27FC236}">
              <a16:creationId xmlns:a16="http://schemas.microsoft.com/office/drawing/2014/main" id="{8950FD69-E6B1-4438-8144-9516AD0AE668}"/>
            </a:ext>
          </a:extLst>
        </xdr:cNvPr>
        <xdr:cNvSpPr txBox="1"/>
      </xdr:nvSpPr>
      <xdr:spPr>
        <a:xfrm>
          <a:off x="19050" y="49212"/>
          <a:ext cx="4697412" cy="15240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effectLst/>
              <a:latin typeface="+mn-lt"/>
              <a:ea typeface="+mn-ea"/>
              <a:cs typeface="+mn-cs"/>
            </a:rPr>
            <a:t>have leaders at all levels that:</a:t>
          </a:r>
          <a:endParaRPr lang="en-GB">
            <a:effectLst/>
          </a:endParaRPr>
        </a:p>
        <a:p>
          <a:r>
            <a:rPr lang="en-GB" sz="1100" b="1"/>
            <a:t>h. are technologically and data literate, who understand the importance of data and how to interpret it to support their planning and decision making</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25400</xdr:colOff>
      <xdr:row>0</xdr:row>
      <xdr:rowOff>15875</xdr:rowOff>
    </xdr:from>
    <xdr:to>
      <xdr:col>0</xdr:col>
      <xdr:colOff>5016500</xdr:colOff>
      <xdr:row>0</xdr:row>
      <xdr:rowOff>2047875</xdr:rowOff>
    </xdr:to>
    <xdr:sp macro="" textlink="">
      <xdr:nvSpPr>
        <xdr:cNvPr id="2" name="TextBox 1">
          <a:extLst>
            <a:ext uri="{FF2B5EF4-FFF2-40B4-BE49-F238E27FC236}">
              <a16:creationId xmlns:a16="http://schemas.microsoft.com/office/drawing/2014/main" id="{183C3723-9134-9AF0-BA12-6D469493F1B6}"/>
            </a:ext>
          </a:extLst>
        </xdr:cNvPr>
        <xdr:cNvSpPr txBox="1"/>
      </xdr:nvSpPr>
      <xdr:spPr>
        <a:xfrm>
          <a:off x="25400" y="15875"/>
          <a:ext cx="4991100" cy="20320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consider its approach to organisational learning by:</a:t>
          </a:r>
        </a:p>
        <a:p>
          <a:r>
            <a:rPr lang="en-GB" sz="1100" b="1"/>
            <a:t>a. continuously evaluating its performance to ensure it remains efficient, effective and compliant with legislation and standards;</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25400</xdr:colOff>
      <xdr:row>0</xdr:row>
      <xdr:rowOff>15875</xdr:rowOff>
    </xdr:from>
    <xdr:to>
      <xdr:col>0</xdr:col>
      <xdr:colOff>5016500</xdr:colOff>
      <xdr:row>0</xdr:row>
      <xdr:rowOff>2047875</xdr:rowOff>
    </xdr:to>
    <xdr:sp macro="" textlink="">
      <xdr:nvSpPr>
        <xdr:cNvPr id="2" name="TextBox 1">
          <a:extLst>
            <a:ext uri="{FF2B5EF4-FFF2-40B4-BE49-F238E27FC236}">
              <a16:creationId xmlns:a16="http://schemas.microsoft.com/office/drawing/2014/main" id="{27AEF90E-69C1-423C-A989-E8CEBB6FC213}"/>
            </a:ext>
          </a:extLst>
        </xdr:cNvPr>
        <xdr:cNvSpPr txBox="1"/>
      </xdr:nvSpPr>
      <xdr:spPr>
        <a:xfrm>
          <a:off x="30162" y="20637"/>
          <a:ext cx="4991100" cy="2027238"/>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consider its approach to organisational learning by:</a:t>
          </a:r>
        </a:p>
        <a:p>
          <a:r>
            <a:rPr lang="en-GB" sz="1100" b="1"/>
            <a:t>b. identifying, capturing, evaluating and sharing learning which could benefit itself and others, engaging with national learning arrangements, where they exist; </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25400</xdr:colOff>
      <xdr:row>0</xdr:row>
      <xdr:rowOff>15875</xdr:rowOff>
    </xdr:from>
    <xdr:to>
      <xdr:col>0</xdr:col>
      <xdr:colOff>5016500</xdr:colOff>
      <xdr:row>0</xdr:row>
      <xdr:rowOff>2047875</xdr:rowOff>
    </xdr:to>
    <xdr:sp macro="" textlink="">
      <xdr:nvSpPr>
        <xdr:cNvPr id="2" name="TextBox 1">
          <a:extLst>
            <a:ext uri="{FF2B5EF4-FFF2-40B4-BE49-F238E27FC236}">
              <a16:creationId xmlns:a16="http://schemas.microsoft.com/office/drawing/2014/main" id="{30C87A02-EC63-4091-A2DF-BD217E7DF7E6}"/>
            </a:ext>
          </a:extLst>
        </xdr:cNvPr>
        <xdr:cNvSpPr txBox="1"/>
      </xdr:nvSpPr>
      <xdr:spPr>
        <a:xfrm>
          <a:off x="30162" y="20637"/>
          <a:ext cx="4991100" cy="2027238"/>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consider its approach to organisational learning by:</a:t>
          </a:r>
        </a:p>
        <a:p>
          <a:r>
            <a:rPr lang="en-GB" sz="1100" b="1"/>
            <a:t>c. have in place or access to mechanisms which enable feedback from the community to be captured and responded to;  </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25400</xdr:colOff>
      <xdr:row>0</xdr:row>
      <xdr:rowOff>15875</xdr:rowOff>
    </xdr:from>
    <xdr:to>
      <xdr:col>0</xdr:col>
      <xdr:colOff>5016500</xdr:colOff>
      <xdr:row>0</xdr:row>
      <xdr:rowOff>2047875</xdr:rowOff>
    </xdr:to>
    <xdr:sp macro="" textlink="">
      <xdr:nvSpPr>
        <xdr:cNvPr id="2" name="TextBox 1">
          <a:extLst>
            <a:ext uri="{FF2B5EF4-FFF2-40B4-BE49-F238E27FC236}">
              <a16:creationId xmlns:a16="http://schemas.microsoft.com/office/drawing/2014/main" id="{12D677FB-32CF-42E6-A1A4-DBEF12ABEF0D}"/>
            </a:ext>
          </a:extLst>
        </xdr:cNvPr>
        <xdr:cNvSpPr txBox="1"/>
      </xdr:nvSpPr>
      <xdr:spPr>
        <a:xfrm>
          <a:off x="30162" y="20637"/>
          <a:ext cx="4991100" cy="2027238"/>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consider its approach to organisational learning by:</a:t>
          </a:r>
        </a:p>
        <a:p>
          <a:r>
            <a:rPr lang="en-GB" sz="1100" b="1"/>
            <a:t>d. have in place or access to mechanisms which enable feedback from employees to be captured and responded to; </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25400</xdr:colOff>
      <xdr:row>0</xdr:row>
      <xdr:rowOff>15875</xdr:rowOff>
    </xdr:from>
    <xdr:to>
      <xdr:col>0</xdr:col>
      <xdr:colOff>5016500</xdr:colOff>
      <xdr:row>0</xdr:row>
      <xdr:rowOff>2047875</xdr:rowOff>
    </xdr:to>
    <xdr:sp macro="" textlink="">
      <xdr:nvSpPr>
        <xdr:cNvPr id="2" name="TextBox 1">
          <a:extLst>
            <a:ext uri="{FF2B5EF4-FFF2-40B4-BE49-F238E27FC236}">
              <a16:creationId xmlns:a16="http://schemas.microsoft.com/office/drawing/2014/main" id="{DA18A33B-4ED4-4746-8B43-FECE9E983B0F}"/>
            </a:ext>
          </a:extLst>
        </xdr:cNvPr>
        <xdr:cNvSpPr txBox="1"/>
      </xdr:nvSpPr>
      <xdr:spPr>
        <a:xfrm>
          <a:off x="30162" y="20637"/>
          <a:ext cx="4991100" cy="2027238"/>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consider its approach to organisational learning by:</a:t>
          </a:r>
        </a:p>
        <a:p>
          <a:r>
            <a:rPr lang="en-GB" sz="1100" b="1"/>
            <a:t>e. using identified learning to tailor and improve what it delivers to the community</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19049</xdr:colOff>
      <xdr:row>0</xdr:row>
      <xdr:rowOff>28574</xdr:rowOff>
    </xdr:from>
    <xdr:to>
      <xdr:col>0</xdr:col>
      <xdr:colOff>4657725</xdr:colOff>
      <xdr:row>0</xdr:row>
      <xdr:rowOff>2203449</xdr:rowOff>
    </xdr:to>
    <xdr:sp macro="" textlink="">
      <xdr:nvSpPr>
        <xdr:cNvPr id="2" name="TextBox 1">
          <a:extLst>
            <a:ext uri="{FF2B5EF4-FFF2-40B4-BE49-F238E27FC236}">
              <a16:creationId xmlns:a16="http://schemas.microsoft.com/office/drawing/2014/main" id="{F219F88C-585A-6D95-74E7-A7769073BEAB}"/>
            </a:ext>
          </a:extLst>
        </xdr:cNvPr>
        <xdr:cNvSpPr txBox="1"/>
      </xdr:nvSpPr>
      <xdr:spPr>
        <a:xfrm>
          <a:off x="19049" y="28574"/>
          <a:ext cx="4638676" cy="217487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evaluate and continually improve what they do and how they do it for the benefit of the public and the service by:</a:t>
          </a:r>
        </a:p>
        <a:p>
          <a:r>
            <a:rPr lang="en-GB" sz="1100"/>
            <a:t>a. looking forward, enabling it to identify emerging opportunities, challenges, risks and developments;</a:t>
          </a:r>
        </a:p>
        <a:p>
          <a:r>
            <a:rPr lang="en-GB" sz="1100"/>
            <a:t>b. exploring opportunities to evolve and improve ways of working through innovative thinking and action;</a:t>
          </a:r>
        </a:p>
        <a:p>
          <a:r>
            <a:rPr lang="en-GB" sz="1100"/>
            <a:t>c. coordinating their organisational development through integrating their functional improvement and change action plans to inform strategic planning; and</a:t>
          </a:r>
        </a:p>
        <a:p>
          <a:r>
            <a:rPr lang="en-GB" sz="1100"/>
            <a:t>d. maximising opportunities to learn and innovate either from within or through collaboration with others.</a:t>
          </a:r>
        </a:p>
        <a:p>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15875</xdr:colOff>
      <xdr:row>0</xdr:row>
      <xdr:rowOff>34925</xdr:rowOff>
    </xdr:from>
    <xdr:to>
      <xdr:col>0</xdr:col>
      <xdr:colOff>4724400</xdr:colOff>
      <xdr:row>0</xdr:row>
      <xdr:rowOff>1190625</xdr:rowOff>
    </xdr:to>
    <xdr:sp macro="" textlink="">
      <xdr:nvSpPr>
        <xdr:cNvPr id="2" name="TextBox 1">
          <a:extLst>
            <a:ext uri="{FF2B5EF4-FFF2-40B4-BE49-F238E27FC236}">
              <a16:creationId xmlns:a16="http://schemas.microsoft.com/office/drawing/2014/main" id="{6185CEC8-0BFA-F6BC-7DC1-104A9BEE5AE6}"/>
            </a:ext>
          </a:extLst>
        </xdr:cNvPr>
        <xdr:cNvSpPr txBox="1"/>
      </xdr:nvSpPr>
      <xdr:spPr>
        <a:xfrm>
          <a:off x="15875" y="34925"/>
          <a:ext cx="4708525" cy="11557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carry out strategic planning activities so that it:</a:t>
          </a:r>
        </a:p>
        <a:p>
          <a:r>
            <a:rPr lang="en-GB" sz="1100" b="1"/>
            <a:t>a. understands its local risk profile and considers and puts in place appropriate mitigations to be able to respond to: </a:t>
          </a:r>
        </a:p>
        <a:p>
          <a:r>
            <a:rPr lang="en-GB" sz="1100" b="1"/>
            <a:t>  i.the risks faced by, and incidents in, its local community; and</a:t>
          </a:r>
        </a:p>
        <a:p>
          <a:r>
            <a:rPr lang="en-GB" sz="1100" b="1"/>
            <a:t> ii.local, regional and national scale emergencies, working as a single service or collaboratively with partners or as part of a multi-agency response</a:t>
          </a:r>
        </a:p>
        <a:p>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0</xdr:row>
      <xdr:rowOff>39687</xdr:rowOff>
    </xdr:from>
    <xdr:to>
      <xdr:col>0</xdr:col>
      <xdr:colOff>6238875</xdr:colOff>
      <xdr:row>0</xdr:row>
      <xdr:rowOff>2219324</xdr:rowOff>
    </xdr:to>
    <xdr:sp macro="" textlink="">
      <xdr:nvSpPr>
        <xdr:cNvPr id="2" name="TextBox 1">
          <a:extLst>
            <a:ext uri="{FF2B5EF4-FFF2-40B4-BE49-F238E27FC236}">
              <a16:creationId xmlns:a16="http://schemas.microsoft.com/office/drawing/2014/main" id="{C67AD138-9DB1-62FB-3A99-0EBEC4272BF7}"/>
            </a:ext>
          </a:extLst>
        </xdr:cNvPr>
        <xdr:cNvSpPr txBox="1"/>
      </xdr:nvSpPr>
      <xdr:spPr>
        <a:xfrm>
          <a:off x="28575" y="39687"/>
          <a:ext cx="6210300" cy="2179637"/>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carry out strategic planning activities so that it:  </a:t>
          </a:r>
        </a:p>
        <a:p>
          <a:r>
            <a:rPr lang="en-GB" sz="1100" b="1"/>
            <a:t>c. remains financially viable, sustainable and delivers value for money for its community;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0</xdr:row>
      <xdr:rowOff>39687</xdr:rowOff>
    </xdr:from>
    <xdr:to>
      <xdr:col>0</xdr:col>
      <xdr:colOff>6238875</xdr:colOff>
      <xdr:row>0</xdr:row>
      <xdr:rowOff>2219324</xdr:rowOff>
    </xdr:to>
    <xdr:sp macro="" textlink="">
      <xdr:nvSpPr>
        <xdr:cNvPr id="2" name="TextBox 1">
          <a:extLst>
            <a:ext uri="{FF2B5EF4-FFF2-40B4-BE49-F238E27FC236}">
              <a16:creationId xmlns:a16="http://schemas.microsoft.com/office/drawing/2014/main" id="{C4825902-D0E5-47BE-BD16-019DB289921B}"/>
            </a:ext>
          </a:extLst>
        </xdr:cNvPr>
        <xdr:cNvSpPr txBox="1"/>
      </xdr:nvSpPr>
      <xdr:spPr>
        <a:xfrm>
          <a:off x="28575" y="39687"/>
          <a:ext cx="6210300" cy="2179637"/>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carry out strategic planning activities so that it:  </a:t>
          </a:r>
        </a:p>
        <a:p>
          <a:r>
            <a:rPr lang="en-GB" sz="1100" b="1"/>
            <a:t>d. identifies, understands and manages its corporate risks;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0</xdr:row>
      <xdr:rowOff>39687</xdr:rowOff>
    </xdr:from>
    <xdr:to>
      <xdr:col>0</xdr:col>
      <xdr:colOff>6238875</xdr:colOff>
      <xdr:row>0</xdr:row>
      <xdr:rowOff>2219324</xdr:rowOff>
    </xdr:to>
    <xdr:sp macro="" textlink="">
      <xdr:nvSpPr>
        <xdr:cNvPr id="2" name="TextBox 1">
          <a:extLst>
            <a:ext uri="{FF2B5EF4-FFF2-40B4-BE49-F238E27FC236}">
              <a16:creationId xmlns:a16="http://schemas.microsoft.com/office/drawing/2014/main" id="{A9E4EFBB-1449-439D-B924-4A5F337B006B}"/>
            </a:ext>
          </a:extLst>
        </xdr:cNvPr>
        <xdr:cNvSpPr txBox="1"/>
      </xdr:nvSpPr>
      <xdr:spPr>
        <a:xfrm>
          <a:off x="28575" y="39687"/>
          <a:ext cx="6210300" cy="2179637"/>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carry out strategic planning activities so that it:  </a:t>
          </a:r>
        </a:p>
        <a:p>
          <a:r>
            <a:rPr lang="en-GB" sz="1100" b="1"/>
            <a:t>e. can understand its environmental impacts and put actions in place to reduce or mitigate them, or both;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0</xdr:row>
      <xdr:rowOff>39687</xdr:rowOff>
    </xdr:from>
    <xdr:to>
      <xdr:col>0</xdr:col>
      <xdr:colOff>6238875</xdr:colOff>
      <xdr:row>0</xdr:row>
      <xdr:rowOff>2219324</xdr:rowOff>
    </xdr:to>
    <xdr:sp macro="" textlink="">
      <xdr:nvSpPr>
        <xdr:cNvPr id="2" name="TextBox 1">
          <a:extLst>
            <a:ext uri="{FF2B5EF4-FFF2-40B4-BE49-F238E27FC236}">
              <a16:creationId xmlns:a16="http://schemas.microsoft.com/office/drawing/2014/main" id="{F2499B80-2799-4B2D-ABE1-85320BE5A880}"/>
            </a:ext>
          </a:extLst>
        </xdr:cNvPr>
        <xdr:cNvSpPr txBox="1"/>
      </xdr:nvSpPr>
      <xdr:spPr>
        <a:xfrm>
          <a:off x="28575" y="39687"/>
          <a:ext cx="6210300" cy="608012"/>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carry out strategic planning activities so that it:  </a:t>
          </a:r>
        </a:p>
        <a:p>
          <a:r>
            <a:rPr lang="en-GB" sz="1100" b="1"/>
            <a:t>f.</a:t>
          </a:r>
          <a:r>
            <a:rPr lang="en-GB" sz="1100" b="1" baseline="0"/>
            <a:t> </a:t>
          </a:r>
          <a:r>
            <a:rPr lang="en-GB" sz="1100" b="1" i="0">
              <a:solidFill>
                <a:schemeClr val="dk1"/>
              </a:solidFill>
              <a:effectLst/>
              <a:latin typeface="+mn-lt"/>
              <a:ea typeface="+mn-ea"/>
              <a:cs typeface="+mn-cs"/>
            </a:rPr>
            <a:t>has appropriate business continuity plans in place so that it is resilient and able to function during times of disruption;</a:t>
          </a:r>
        </a:p>
        <a:p>
          <a:br>
            <a:rPr lang="en-GB"/>
          </a:br>
          <a:endParaRPr lang="en-GB"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0</xdr:row>
      <xdr:rowOff>39687</xdr:rowOff>
    </xdr:from>
    <xdr:to>
      <xdr:col>0</xdr:col>
      <xdr:colOff>6238875</xdr:colOff>
      <xdr:row>0</xdr:row>
      <xdr:rowOff>2219324</xdr:rowOff>
    </xdr:to>
    <xdr:sp macro="" textlink="">
      <xdr:nvSpPr>
        <xdr:cNvPr id="2" name="TextBox 1">
          <a:extLst>
            <a:ext uri="{FF2B5EF4-FFF2-40B4-BE49-F238E27FC236}">
              <a16:creationId xmlns:a16="http://schemas.microsoft.com/office/drawing/2014/main" id="{B8AB1C84-884D-46DD-A30B-16BCD1C048EE}"/>
            </a:ext>
          </a:extLst>
        </xdr:cNvPr>
        <xdr:cNvSpPr txBox="1"/>
      </xdr:nvSpPr>
      <xdr:spPr>
        <a:xfrm>
          <a:off x="28575" y="39687"/>
          <a:ext cx="6210300" cy="608012"/>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carry out strategic planning activities so that it:  </a:t>
          </a:r>
        </a:p>
        <a:p>
          <a:r>
            <a:rPr lang="en-GB" sz="1100" b="1"/>
            <a:t>g. maintains adequate technology to support the service;</a:t>
          </a:r>
        </a:p>
        <a:p>
          <a:br>
            <a:rPr lang="en-GB" sz="1100" b="1"/>
          </a:br>
          <a:endParaRPr lang="en-GB" sz="1100" b="1" i="0">
            <a:solidFill>
              <a:schemeClr val="dk1"/>
            </a:solidFill>
            <a:effectLst/>
            <a:latin typeface="+mn-lt"/>
            <a:ea typeface="+mn-ea"/>
            <a:cs typeface="+mn-cs"/>
          </a:endParaRPr>
        </a:p>
        <a:p>
          <a:br>
            <a:rPr lang="en-GB"/>
          </a:br>
          <a:endParaRPr lang="en-GB" sz="11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DEB57-DF19-479D-BE7C-8B8285AE166F}" name="Table1" displayName="Table1" ref="A1:H12" totalsRowShown="0" headerRowDxfId="700" dataDxfId="698" headerRowBorderDxfId="699" tableBorderDxfId="697" totalsRowBorderDxfId="696">
  <tableColumns count="8">
    <tableColumn id="1" xr3:uid="{D6F7D6F8-E727-4E81-B3E7-5F643C5F63BD}" name="make clear the vision and strategic objectives for the service, which are available to and understood by all" dataDxfId="695"/>
    <tableColumn id="2" xr3:uid="{0D1441E6-D5DC-44E1-B017-C9AC07ABEFB6}" name="Priority" dataDxfId="694"/>
    <tableColumn id="3" xr3:uid="{711D3D35-E45F-4699-A8AB-CD5D7824C884}" name="Impact" dataDxfId="693"/>
    <tableColumn id="4" xr3:uid="{DB77F1FA-84F5-43D8-BAA3-10663E50A68B}" name="Compliance" dataDxfId="692">
      <calculatedColumnFormula>IF(COUNTIF(D3:D49,"Non Compliant")&gt;0,"Non Compliant",IF(COUNTIF(D3:D49,"Partially Compliant")&gt;0,"Partially Compliant","Fully Compliant"))</calculatedColumnFormula>
    </tableColumn>
    <tableColumn id="5" xr3:uid="{07B139BB-FB53-4675-82EE-60FAAD67DAC0}" name="Work assigned to" dataDxfId="691"/>
    <tableColumn id="6" xr3:uid="{6E20B333-2265-4245-BAC8-D7352FA772BE}" name="Projected date for completion" dataDxfId="690"/>
    <tableColumn id="7" xr3:uid="{E4672199-92C8-47C4-9B27-283E8CCCF8BD}" name="Description of work needing to be done" dataDxfId="689"/>
    <tableColumn id="8" xr3:uid="{59AAAE0C-969C-4105-8535-3E65C413EBA2}" name="Evidence of Compliance" dataDxfId="688"/>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2F241702-A0FC-4C73-ABB2-7DFAF549DB26}" name="Table3562829303132" displayName="Table3562829303132" ref="A1:H12" totalsRowShown="0" headerRowDxfId="586" dataDxfId="584" headerRowBorderDxfId="585" tableBorderDxfId="583" totalsRowBorderDxfId="582">
  <autoFilter ref="A1:H12" xr:uid="{3CF12713-E1DC-4042-A595-A161AA9BAFD5}"/>
  <tableColumns count="8">
    <tableColumn id="1" xr3:uid="{4B948BE5-6043-412D-AB12-16B9D8779244}" name="Column1" dataDxfId="581"/>
    <tableColumn id="2" xr3:uid="{14DFCF6C-B939-4AA7-861D-185FF79D6524}" name="Priority" dataDxfId="580"/>
    <tableColumn id="3" xr3:uid="{1150EAD3-B6A9-44B1-AB7E-ECC9CB84025B}" name="Impact" dataDxfId="579"/>
    <tableColumn id="4" xr3:uid="{C65DC5DB-1C9A-46B0-8526-B9D20C0FAEAB}" name="Compliance" dataDxfId="578">
      <calculatedColumnFormula>IF(COUNTIF(D3:D50,"Non Compliant")&gt;0,"Non Compliant",IF(COUNTIF(D3:D50,"Partially Compliant")&gt;0,"Partially Compliant","Fully Compliant"))</calculatedColumnFormula>
    </tableColumn>
    <tableColumn id="5" xr3:uid="{7CC277DC-709F-46AE-A912-734B38AD53C6}" name="Work assigned to" dataDxfId="577"/>
    <tableColumn id="6" xr3:uid="{CF749776-9030-43E6-B2D9-C5B65F861897}" name="Projected date for completion" dataDxfId="576"/>
    <tableColumn id="7" xr3:uid="{AF389EAD-4543-40C4-8059-9DEDA1F59F57}" name="Description of work needing to be done" dataDxfId="575"/>
    <tableColumn id="8" xr3:uid="{7CDD7E2D-CEA5-4FB4-8187-90CB95B31213}" name="Evidence of Compliance" dataDxfId="574"/>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F71B3363-2ADA-439D-8148-5A67A7F1F4DA}" name="Table356282930313233" displayName="Table356282930313233" ref="A1:H12" totalsRowShown="0" headerRowDxfId="573" dataDxfId="571" headerRowBorderDxfId="572" tableBorderDxfId="570" totalsRowBorderDxfId="569">
  <autoFilter ref="A1:H12" xr:uid="{3CF12713-E1DC-4042-A595-A161AA9BAFD5}"/>
  <tableColumns count="8">
    <tableColumn id="1" xr3:uid="{D25DEE7D-6193-4FB8-9137-D5D816D83771}" name="Column1" dataDxfId="568"/>
    <tableColumn id="2" xr3:uid="{B681F970-3CBE-49F2-89E9-845EF810F567}" name="Priority" dataDxfId="567"/>
    <tableColumn id="3" xr3:uid="{73CB11C8-3B6C-43AC-B83E-F575F1ADB863}" name="Impact" dataDxfId="566"/>
    <tableColumn id="4" xr3:uid="{054604D1-FF58-454D-A6E3-6ADD659011A7}" name="Compliance" dataDxfId="565">
      <calculatedColumnFormula>IF(COUNTIF(D3:D50,"Non Compliant")&gt;0,"Non Compliant",IF(COUNTIF(D3:D50,"Partially Compliant")&gt;0,"Partially Compliant","Fully Compliant"))</calculatedColumnFormula>
    </tableColumn>
    <tableColumn id="5" xr3:uid="{B29B05A0-58AC-47D3-86B1-69EB5B41D32F}" name="Work assigned to" dataDxfId="564"/>
    <tableColumn id="6" xr3:uid="{83DA9D2A-E6EF-43C2-8778-9DEF63488CBD}" name="Projected date for completion" dataDxfId="563"/>
    <tableColumn id="7" xr3:uid="{F6368D6D-1D83-42AA-B5B4-CF21711AC398}" name="Description of work needing to be done" dataDxfId="562"/>
    <tableColumn id="8" xr3:uid="{2EC9FE14-C03B-41BC-A552-ACA42ED4B2CC}" name="Evidence of Compliance" dataDxfId="561"/>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AB40A5-13AB-4732-ADE2-D6DAE3C38473}" name="Table3567" displayName="Table3567" ref="A1:H12" totalsRowShown="0" headerRowDxfId="560" dataDxfId="558" headerRowBorderDxfId="559" tableBorderDxfId="557" totalsRowBorderDxfId="556">
  <autoFilter ref="A1:H12" xr:uid="{3CF12713-E1DC-4042-A595-A161AA9BAFD5}"/>
  <tableColumns count="8">
    <tableColumn id="1" xr3:uid="{3A872D1F-A2A9-44CB-8E50-33958C765656}" name="have a strategic approach to communication, engagement and consultation which includes clear principles about how the organisation will communicate with its audiences, linked to the values of the service and the Code of Ethics Fire Standard" dataDxfId="555"/>
    <tableColumn id="2" xr3:uid="{BDE76DF8-B202-4CB5-8EF0-792DAA3BE78C}" name="Priority" dataDxfId="554"/>
    <tableColumn id="3" xr3:uid="{150D7184-FC04-426D-A17C-9026EDFDB86A}" name="Impact" dataDxfId="553"/>
    <tableColumn id="4" xr3:uid="{299C91EC-3524-4E7B-B1E1-D398D6CF4560}" name="Compliance" dataDxfId="552">
      <calculatedColumnFormula>IF(COUNTIF(D3:D50,"Non Compliant")&gt;0,"Non Compliant",IF(COUNTIF(D3:D50,"Partially Compliant")&gt;0,"Partially Compliant","Fully Compliant"))</calculatedColumnFormula>
    </tableColumn>
    <tableColumn id="5" xr3:uid="{FB037CB6-E0BE-4402-9B7A-2662756E3EED}" name="Work assigned to" dataDxfId="551"/>
    <tableColumn id="6" xr3:uid="{6BDBC66A-F628-4DC4-9237-B4968BBE0DBE}" name="Projected date for completion" dataDxfId="550"/>
    <tableColumn id="7" xr3:uid="{0886FBD4-98D3-4301-8DD5-7710F2B3739B}" name="Description of work needing to be done" dataDxfId="549"/>
    <tableColumn id="8" xr3:uid="{774C8EB9-D328-4C26-A61C-181189FE20B8}" name="Evidence of Compliance" dataDxfId="548"/>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5CDD9F-52F6-419F-A818-B601BAC1D9C7}" name="Table35678" displayName="Table35678" ref="A1:H12" totalsRowShown="0" headerRowDxfId="547" dataDxfId="545" headerRowBorderDxfId="546" tableBorderDxfId="544" totalsRowBorderDxfId="543">
  <autoFilter ref="A1:H12" xr:uid="{3CF12713-E1DC-4042-A595-A161AA9BAFD5}"/>
  <tableColumns count="8">
    <tableColumn id="1" xr3:uid="{CFF3F8FB-F7A0-4522-964D-22641C1819E5}" name="Column1" dataDxfId="542"/>
    <tableColumn id="2" xr3:uid="{BA3D16EA-74B7-4614-A673-B3DE08B154F8}" name="Priority" dataDxfId="541"/>
    <tableColumn id="3" xr3:uid="{62728A32-AF84-4C70-8392-B3418DD8A8A0}" name="Impact" dataDxfId="540"/>
    <tableColumn id="4" xr3:uid="{79879EFD-CB0C-492C-B36A-AEFADF73BA53}" name="Compliance" dataDxfId="539">
      <calculatedColumnFormula>IF(COUNTIF(D3:D50,"Non Compliant")&gt;0,"Non Compliant",IF(COUNTIF(D3:D50,"Partially Compliant")&gt;0,"Partially Compliant","Fully Compliant"))</calculatedColumnFormula>
    </tableColumn>
    <tableColumn id="5" xr3:uid="{7840CCE3-523C-4655-B9AF-67A1F2AE9DC7}" name="Work assigned to" dataDxfId="538"/>
    <tableColumn id="6" xr3:uid="{8E2DD7FD-EF42-4319-9325-63A23055BB36}" name="Projected date for completion" dataDxfId="537"/>
    <tableColumn id="7" xr3:uid="{D7C28EB5-DD64-4ADA-BF6A-0C864EB061F4}" name="Description of work needing to be done" dataDxfId="536"/>
    <tableColumn id="8" xr3:uid="{790730B9-60F1-4090-B1A5-D24F4005C216}" name="Evidence of Compliance" dataDxfId="535"/>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E080D31-62F8-4CB8-9C83-D6802E30E60A}" name="Table356789" displayName="Table356789" ref="A1:H12" totalsRowShown="0" headerRowDxfId="534" dataDxfId="532" headerRowBorderDxfId="533" tableBorderDxfId="531" totalsRowBorderDxfId="530">
  <autoFilter ref="A1:H12" xr:uid="{3CF12713-E1DC-4042-A595-A161AA9BAFD5}"/>
  <tableColumns count="8">
    <tableColumn id="1" xr3:uid="{E6B96B4F-17AD-4373-8919-F01DE883C874}" name="have provision for accessing legal and other specialist advice to inform the day-to-day operation of the service" dataDxfId="529"/>
    <tableColumn id="2" xr3:uid="{387129E5-8910-4D75-9847-DC3097452C69}" name="Priority" dataDxfId="528"/>
    <tableColumn id="3" xr3:uid="{E9CCBFDB-E024-454A-92BA-700B84F312A6}" name="Impact" dataDxfId="527"/>
    <tableColumn id="4" xr3:uid="{436248BC-7BF3-4B9B-8102-3CDF11D3E380}" name="Compliance" dataDxfId="526">
      <calculatedColumnFormula>IF(COUNTIF(D3:D50,"Non Compliant")&gt;0,"Non Compliant",IF(COUNTIF(D3:D50,"Partially Compliant")&gt;0,"Partially Compliant","Fully Compliant"))</calculatedColumnFormula>
    </tableColumn>
    <tableColumn id="5" xr3:uid="{AF8791CB-14C0-4B18-83CE-9005DB722E79}" name="Work assigned to" dataDxfId="525"/>
    <tableColumn id="6" xr3:uid="{BB3255AF-AD00-42A3-9538-B18905477F17}" name="Projected date for completion" dataDxfId="524"/>
    <tableColumn id="7" xr3:uid="{502A6AD2-7C9F-49AB-8705-9B71E4A9D5B0}" name="Description of work needing to be done" dataDxfId="523"/>
    <tableColumn id="8" xr3:uid="{69F9EB2B-3E33-4098-9E4A-BF26137FC127}" name="Evidence of Compliance" dataDxfId="522"/>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6AA0F11-54DE-491E-AAF9-8EDBC74E7B96}" name="Table35678910" displayName="Table35678910" ref="A1:H12" totalsRowShown="0" headerRowDxfId="521" dataDxfId="519" headerRowBorderDxfId="520" tableBorderDxfId="518" totalsRowBorderDxfId="517">
  <autoFilter ref="A1:H12" xr:uid="{3CF12713-E1DC-4042-A595-A161AA9BAFD5}"/>
  <tableColumns count="8">
    <tableColumn id="1" xr3:uid="{08AC25F6-8908-497A-8F87-B202493D77C4}" name="Column1" dataDxfId="516"/>
    <tableColumn id="2" xr3:uid="{CFA2B752-B4DB-4373-8494-D2453FF24F6D}" name="Priority" dataDxfId="515"/>
    <tableColumn id="3" xr3:uid="{B4D5222A-DE19-4321-8A97-DB2BA479436D}" name="Impact" dataDxfId="514"/>
    <tableColumn id="4" xr3:uid="{7D5DDBCA-B38D-4E41-8D58-39C624998731}" name="Compliance" dataDxfId="513">
      <calculatedColumnFormula>IF(COUNTIF(D3:D50,"Non Compliant")&gt;0,"Non Compliant",IF(COUNTIF(D3:D50,"Partially Compliant")&gt;0,"Partially Compliant","Fully Compliant"))</calculatedColumnFormula>
    </tableColumn>
    <tableColumn id="5" xr3:uid="{29EA3BB8-27B6-4AF4-9E7D-1A431F928F22}" name="Work assigned to" dataDxfId="512"/>
    <tableColumn id="6" xr3:uid="{4500AF78-9D2C-46C6-9478-42F70B08FF7D}" name="Projected date for completion" dataDxfId="511"/>
    <tableColumn id="7" xr3:uid="{55BF8418-7F30-495F-97D1-73D82DE3BB5D}" name="Description of work needing to be done" dataDxfId="510"/>
    <tableColumn id="8" xr3:uid="{9BB72DA0-667B-47E4-9DF1-F2F72093F5AF}" name="Evidence of Compliance" dataDxfId="509"/>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727DF49-EE5D-4406-A59E-C5359EC79C8A}" name="Table3567891024" displayName="Table3567891024" ref="A1:H12" totalsRowShown="0" headerRowDxfId="508" dataDxfId="506" headerRowBorderDxfId="507" tableBorderDxfId="505" totalsRowBorderDxfId="504">
  <autoFilter ref="A1:H12" xr:uid="{3CF12713-E1DC-4042-A595-A161AA9BAFD5}"/>
  <tableColumns count="8">
    <tableColumn id="1" xr3:uid="{B3AE190C-C8A4-49BD-951D-55FC54819342}" name="Column1" dataDxfId="503"/>
    <tableColumn id="2" xr3:uid="{610874BC-F0E2-47FA-B919-9040C03AEB00}" name="Priority" dataDxfId="502"/>
    <tableColumn id="3" xr3:uid="{4877D8FB-0FAC-42CA-8114-7E5B07A72DA5}" name="Impact" dataDxfId="501"/>
    <tableColumn id="4" xr3:uid="{F44ACCB4-2DC4-4F2D-9096-FEAA973FBAE6}" name="Compliance" dataDxfId="500">
      <calculatedColumnFormula>IF(COUNTIF(D3:D50,"Non Compliant")&gt;0,"Non Compliant",IF(COUNTIF(D3:D50,"Partially Compliant")&gt;0,"Partially Compliant","Fully Compliant"))</calculatedColumnFormula>
    </tableColumn>
    <tableColumn id="5" xr3:uid="{1334D58E-58AF-443D-BD00-14DD50522B00}" name="Work assigned to" dataDxfId="499"/>
    <tableColumn id="6" xr3:uid="{B4B4C4F4-25D2-4BE6-88F9-1BA0E5535EA2}" name="Projected date for completion" dataDxfId="498"/>
    <tableColumn id="7" xr3:uid="{6FE23CA0-2D92-4881-B8A1-60C6450B2E88}" name="Description of work needing to be done" dataDxfId="497"/>
    <tableColumn id="8" xr3:uid="{EA47A118-FEBE-4ED9-B4DF-1C0054A96F67}" name="Evidence of Compliance" dataDxfId="496"/>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1817401-094A-49E1-801A-DDF66D0DDF7C}" name="Table356789102425" displayName="Table356789102425" ref="A1:H12" totalsRowShown="0" headerRowDxfId="495" dataDxfId="493" headerRowBorderDxfId="494" tableBorderDxfId="492" totalsRowBorderDxfId="491">
  <autoFilter ref="A1:H12" xr:uid="{3CF12713-E1DC-4042-A595-A161AA9BAFD5}"/>
  <tableColumns count="8">
    <tableColumn id="1" xr3:uid="{798520EA-6150-4C6F-957B-C60BF4AA1513}" name="Column1" dataDxfId="490"/>
    <tableColumn id="2" xr3:uid="{9FBDB289-9093-4651-98EB-25763209DECC}" name="Priority" dataDxfId="489"/>
    <tableColumn id="3" xr3:uid="{F079B724-F3C5-47F0-90CC-2B373C82DDD9}" name="Impact" dataDxfId="488"/>
    <tableColumn id="4" xr3:uid="{D0325976-00FD-47C0-BA84-28AFCFEE80F2}" name="Compliance" dataDxfId="487">
      <calculatedColumnFormula>IF(COUNTIF(D3:D50,"Non Compliant")&gt;0,"Non Compliant",IF(COUNTIF(D3:D50,"Partially Compliant")&gt;0,"Partially Compliant","Fully Compliant"))</calculatedColumnFormula>
    </tableColumn>
    <tableColumn id="5" xr3:uid="{6A9F2A3C-DB64-4C44-A93D-7F3E76AD3570}" name="Work assigned to" dataDxfId="486"/>
    <tableColumn id="6" xr3:uid="{999E6846-CE1B-4478-8135-126C0DD493DC}" name="Projected date for completion" dataDxfId="485"/>
    <tableColumn id="7" xr3:uid="{ADDDAA72-6E77-44A8-8D77-604E642DC496}" name="Description of work needing to be done" dataDxfId="484"/>
    <tableColumn id="8" xr3:uid="{E9C2E790-E41D-4DDE-9250-6C1E481109A6}" name="Evidence of Compliance" dataDxfId="483"/>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BAABAA-9001-4E2A-864E-6C654F51B7F8}" name="Table3567891011" displayName="Table3567891011" ref="A1:H12" totalsRowShown="0" headerRowDxfId="482" dataDxfId="480" headerRowBorderDxfId="481" tableBorderDxfId="479" totalsRowBorderDxfId="478">
  <autoFilter ref="A1:H12" xr:uid="{3CF12713-E1DC-4042-A595-A161AA9BAFD5}"/>
  <tableColumns count="8">
    <tableColumn id="1" xr3:uid="{BD1DCD0D-9A1F-47FB-9686-08977129CF74}" name="Column1" dataDxfId="477"/>
    <tableColumn id="2" xr3:uid="{5041C8F8-5705-4ACD-A552-69E0565E3234}" name="Priority" dataDxfId="476"/>
    <tableColumn id="3" xr3:uid="{C59B8678-715C-4CEB-83B3-A3496FE30CFE}" name="Impact" dataDxfId="475"/>
    <tableColumn id="4" xr3:uid="{02340F3A-439E-4129-AE65-CF1151C1AF5B}" name="Compliance" dataDxfId="474">
      <calculatedColumnFormula>IF(COUNTIF(D3:D50,"Non Compliant")&gt;0,"Non Compliant",IF(COUNTIF(D3:D50,"Partially Compliant")&gt;0,"Partially Compliant","Fully Compliant"))</calculatedColumnFormula>
    </tableColumn>
    <tableColumn id="5" xr3:uid="{5EE15833-E80D-412C-A7C4-5A88ECCB24D6}" name="Work assigned to" dataDxfId="473"/>
    <tableColumn id="6" xr3:uid="{8CA4DC95-DBA2-4C41-B067-5F7C8CC75C5E}" name="Projected date for completion" dataDxfId="472"/>
    <tableColumn id="7" xr3:uid="{E9285546-EBA5-475F-9818-B88033912E81}" name="Description of work needing to be done" dataDxfId="471"/>
    <tableColumn id="8" xr3:uid="{BBE6DD71-6000-4FD9-961A-2717A399120C}" name="Evidence of Compliance" dataDxfId="470"/>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52476967-A116-41C9-82EC-CE80E6214ECF}" name="Table356789101126" displayName="Table356789101126" ref="A1:H12" totalsRowShown="0" headerRowDxfId="469" dataDxfId="467" headerRowBorderDxfId="468" tableBorderDxfId="466" totalsRowBorderDxfId="465">
  <autoFilter ref="A1:H12" xr:uid="{3CF12713-E1DC-4042-A595-A161AA9BAFD5}"/>
  <tableColumns count="8">
    <tableColumn id="1" xr3:uid="{FA171426-8D37-475E-9B1B-2C11C138ADBC}" name="Column1" dataDxfId="464"/>
    <tableColumn id="2" xr3:uid="{440843ED-38BE-4EDC-9E0F-6ADA7D8C56DE}" name="Priority" dataDxfId="463"/>
    <tableColumn id="3" xr3:uid="{EEAB1539-5FD9-4765-BEA3-20F04FADC773}" name="Impact" dataDxfId="462"/>
    <tableColumn id="4" xr3:uid="{FAECC4DA-0B66-403C-84EC-E430F2CF465B}" name="Compliance" dataDxfId="461">
      <calculatedColumnFormula>IF(COUNTIF(D3:D50,"Non Compliant")&gt;0,"Non Compliant",IF(COUNTIF(D3:D50,"Partially Compliant")&gt;0,"Partially Compliant","Fully Compliant"))</calculatedColumnFormula>
    </tableColumn>
    <tableColumn id="5" xr3:uid="{A8DA07CB-F1BC-45D0-ADBE-C6D5BAC44C73}" name="Work assigned to" dataDxfId="460"/>
    <tableColumn id="6" xr3:uid="{3BDAAD9E-3E28-460E-B485-18D979AEB6E7}" name="Projected date for completion" dataDxfId="459"/>
    <tableColumn id="7" xr3:uid="{9414BFEA-E27A-4B53-A4FE-62DAEC72799A}" name="Description of work needing to be done" dataDxfId="458"/>
    <tableColumn id="8" xr3:uid="{67838EFA-7E1C-4DEA-9127-358B2EFFA9F6}" name="Evidence of Compliance" dataDxfId="45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CC37FE-1CD9-431E-A10E-C103AAF088AE}" name="Table2" displayName="Table2" ref="A1:G12" totalsRowShown="0" headerRowDxfId="687" dataDxfId="685" headerRowBorderDxfId="686" tableBorderDxfId="684" totalsRowBorderDxfId="683">
  <autoFilter ref="A1:G12" xr:uid="{5A30A0DF-7076-4884-8122-D7A248085FB4}"/>
  <tableColumns count="7">
    <tableColumn id="1" xr3:uid="{CC71243E-5FD8-4265-A5E8-61AB93FAE605}" name="Column1" dataDxfId="682"/>
    <tableColumn id="2" xr3:uid="{C569FC8F-3305-408D-A6B5-32FB31447DFA}" name="Priority" dataDxfId="681"/>
    <tableColumn id="3" xr3:uid="{C560D761-CD11-46ED-B34D-322A0F5A5486}" name="Impact" dataDxfId="680"/>
    <tableColumn id="4" xr3:uid="{1FD61E97-DFDF-41D8-9C0D-42461F747643}" name="Compliance" dataDxfId="679">
      <calculatedColumnFormula>IF(COUNTIF(D3:D50,"Non Compliant")&gt;0,"Non Compliant",IF(COUNTIF(D3:D50,"Partially Compliant")&gt;0,"Partially Compliant","Fully Compliant"))</calculatedColumnFormula>
    </tableColumn>
    <tableColumn id="5" xr3:uid="{CB0DC206-C95D-49AA-8331-9E1F6B58B161}" name="Work assigned to" dataDxfId="678"/>
    <tableColumn id="6" xr3:uid="{DE7AAE90-1CA9-442F-ACCA-1BB77E89A084}" name="Projected date for completion" dataDxfId="677"/>
    <tableColumn id="7" xr3:uid="{00236093-171D-476B-B9B3-7D057583008C}" name="Description of work needing to be done" dataDxfId="676"/>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5B4AEFF-E8A4-46E7-9A85-9E8DAF6254FC}" name="Table35678910112627" displayName="Table35678910112627" ref="A1:H12" totalsRowShown="0" headerRowDxfId="456" dataDxfId="454" headerRowBorderDxfId="455" tableBorderDxfId="453" totalsRowBorderDxfId="452">
  <autoFilter ref="A1:H12" xr:uid="{3CF12713-E1DC-4042-A595-A161AA9BAFD5}"/>
  <tableColumns count="8">
    <tableColumn id="1" xr3:uid="{8A75646E-2263-4DFF-BE75-8372EE05BEDD}" name="Column1" dataDxfId="451"/>
    <tableColumn id="2" xr3:uid="{5F3A8056-FD4E-45D0-8CC5-F7E24A9ADA70}" name="Priority" dataDxfId="450"/>
    <tableColumn id="3" xr3:uid="{34B29700-6D57-42F2-A584-4C0E377F38B4}" name="Impact" dataDxfId="449"/>
    <tableColumn id="4" xr3:uid="{36C3256D-C167-4CA6-9F49-E4A712EEAF88}" name="Compliance" dataDxfId="448">
      <calculatedColumnFormula>IF(COUNTIF(D3:D50,"Non Compliant")&gt;0,"Non Compliant",IF(COUNTIF(D3:D50,"Partially Compliant")&gt;0,"Partially Compliant","Fully Compliant"))</calculatedColumnFormula>
    </tableColumn>
    <tableColumn id="5" xr3:uid="{2D27E3C6-A2B9-409A-90F6-A846517E63FB}" name="Work assigned to" dataDxfId="447"/>
    <tableColumn id="6" xr3:uid="{07A0882A-4472-4CD7-BFD6-B55E8D6E6DDB}" name="Projected date for completion" dataDxfId="446"/>
    <tableColumn id="7" xr3:uid="{411F02FD-E422-4BE3-A683-1C70DE06E75A}" name="Description of work needing to be done" dataDxfId="445"/>
    <tableColumn id="8" xr3:uid="{FB91F95C-4569-4CFC-BBA3-B180AB6AF537}" name="Evidence of Compliance" dataDxfId="444"/>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1203014-13F0-4CB0-9389-E997D432DFE0}" name="Table356789101112" displayName="Table356789101112" ref="A1:H12" totalsRowShown="0" headerRowDxfId="443" dataDxfId="441" headerRowBorderDxfId="442" tableBorderDxfId="440" totalsRowBorderDxfId="439">
  <autoFilter ref="A1:H12" xr:uid="{3CF12713-E1DC-4042-A595-A161AA9BAFD5}"/>
  <tableColumns count="8">
    <tableColumn id="1" xr3:uid="{F02C7BC7-1B82-4FF2-8655-6371A19767EC}" name="Column1" dataDxfId="438"/>
    <tableColumn id="2" xr3:uid="{8423513E-BD6F-49C7-A79C-113B9043C50C}" name="Priority" dataDxfId="437"/>
    <tableColumn id="3" xr3:uid="{78C0E9E7-36BE-4CF9-91BF-B9B04E8E9202}" name="Impact" dataDxfId="436"/>
    <tableColumn id="4" xr3:uid="{F00353B0-A1F4-48A6-A25A-85CDE8DB35D4}" name="Compliance" dataDxfId="435">
      <calculatedColumnFormula>IF(COUNTIF(D3:D50,"Non Compliant")&gt;0,"Non Compliant",IF(COUNTIF(D3:D50,"Partially Compliant")&gt;0,"Partially Compliant","Fully Compliant"))</calculatedColumnFormula>
    </tableColumn>
    <tableColumn id="5" xr3:uid="{18CDD81E-E77A-4442-B779-85424B6312E1}" name="Work assigned to" dataDxfId="434"/>
    <tableColumn id="6" xr3:uid="{C6EB9B3B-18CD-4156-A3D4-677DA95FA80B}" name="Projected date for completion" dataDxfId="433"/>
    <tableColumn id="7" xr3:uid="{E913AE16-6D87-4B69-8FBF-AF4CC2E5ACA3}" name="Description of work needing to be done" dataDxfId="432"/>
    <tableColumn id="8" xr3:uid="{F10E1447-D392-4365-BDF9-5627F4D4558E}" name="Evidence of Compliance" dataDxfId="431"/>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B64A0CE3-5512-4B48-8082-DE237994E2D6}" name="Table35678910111223" displayName="Table35678910111223" ref="A1:H12" totalsRowShown="0" headerRowDxfId="430" dataDxfId="428" headerRowBorderDxfId="429" tableBorderDxfId="427" totalsRowBorderDxfId="426">
  <autoFilter ref="A1:H12" xr:uid="{3CF12713-E1DC-4042-A595-A161AA9BAFD5}"/>
  <tableColumns count="8">
    <tableColumn id="1" xr3:uid="{6D675A90-77EE-4336-990A-833ECCDE9A02}" name="Column1" dataDxfId="425"/>
    <tableColumn id="2" xr3:uid="{C29B3E1C-93C2-452F-A430-4CBB903B35E7}" name="Priority" dataDxfId="424"/>
    <tableColumn id="3" xr3:uid="{CBC391E0-5081-4E51-A7A6-11BC516F9F71}" name="Impact" dataDxfId="423"/>
    <tableColumn id="4" xr3:uid="{116B9B0F-8108-41CD-8087-D1F5357BD009}" name="Compliance" dataDxfId="422">
      <calculatedColumnFormula>IF(COUNTIF(D3:D50,"Non Compliant")&gt;0,"Non Compliant",IF(COUNTIF(D3:D50,"Partially Compliant")&gt;0,"Partially Compliant","Fully Compliant"))</calculatedColumnFormula>
    </tableColumn>
    <tableColumn id="5" xr3:uid="{98368AC1-C342-4BD1-AD0F-CCDA8A5F7D98}" name="Work assigned to" dataDxfId="421"/>
    <tableColumn id="6" xr3:uid="{44250506-6403-4CD8-B11E-7E6431038230}" name="Projected date for completion" dataDxfId="420"/>
    <tableColumn id="7" xr3:uid="{2426E098-26BD-4F13-AF0A-0FA665734FA4}" name="Description of work needing to be done" dataDxfId="419"/>
    <tableColumn id="8" xr3:uid="{AB8AD02E-8D8E-4707-9783-018CD119C934}" name="Evidence of Compliance" dataDxfId="418"/>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46EFE8-DB4F-4026-9BF1-44B23E913003}" name="Table35678910111213" displayName="Table35678910111213" ref="A1:H12" totalsRowShown="0" headerRowDxfId="417" dataDxfId="415" headerRowBorderDxfId="416" tableBorderDxfId="414" totalsRowBorderDxfId="413">
  <autoFilter ref="A1:H12" xr:uid="{3CF12713-E1DC-4042-A595-A161AA9BAFD5}"/>
  <tableColumns count="8">
    <tableColumn id="1" xr3:uid="{46282C90-E19B-48CA-9801-EE18B783A5C4}" name="have a defined approach to organisational learning so that the service continually evaluates its own performance to improve its internal ways of working and the service it provides to the public" dataDxfId="412"/>
    <tableColumn id="2" xr3:uid="{7C75C808-5269-4F0B-8FB1-38C61C0F4EE6}" name="Priority" dataDxfId="411"/>
    <tableColumn id="3" xr3:uid="{D31D36C1-42A6-4EE4-8030-E8FC2D288E18}" name="Impact" dataDxfId="410"/>
    <tableColumn id="4" xr3:uid="{0BC1E5C1-5E86-4F15-BB4D-4F98E11B79E9}" name="Compliance" dataDxfId="409">
      <calculatedColumnFormula>IF(COUNTIF(D3:D50,"Non Compliant")&gt;0,"Non Compliant",IF(COUNTIF(D3:D50,"Partially Compliant")&gt;0,"Partially Compliant","Fully Compliant"))</calculatedColumnFormula>
    </tableColumn>
    <tableColumn id="5" xr3:uid="{217AF267-9C92-4725-BB23-12010600329D}" name="Work assigned to" dataDxfId="408"/>
    <tableColumn id="6" xr3:uid="{96DFF750-F864-4C7A-BE1C-166A612160D5}" name="Projected date for completion" dataDxfId="407"/>
    <tableColumn id="7" xr3:uid="{D427D76C-6A0B-4B33-B2D4-687D21FD981F}" name="Description of work needing to be done" dataDxfId="406"/>
    <tableColumn id="8" xr3:uid="{92CAF5F7-314E-4CE4-982A-2F54655A770D}" name="Evidence of Compliance" dataDxfId="405"/>
  </tableColumns>
  <tableStyleInfo name="TableStyleMedium2"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188EBC1-3BE5-41B6-A7D0-FACE883C41C4}" name="Table3567891011121314" displayName="Table3567891011121314" ref="A1:H12" totalsRowShown="0" headerRowDxfId="404" dataDxfId="402" headerRowBorderDxfId="403" tableBorderDxfId="401" totalsRowBorderDxfId="400">
  <autoFilter ref="A1:H12" xr:uid="{3CF12713-E1DC-4042-A595-A161AA9BAFD5}"/>
  <tableColumns count="8">
    <tableColumn id="1" xr3:uid="{E5AFF5DF-7399-413F-BF0E-1AB3A7E81A69}" name="provide comprehensive, accurate and data driven reporting" dataDxfId="399"/>
    <tableColumn id="2" xr3:uid="{6AC24FF1-1DBC-445D-962A-2A56F627851C}" name="Priority" dataDxfId="398"/>
    <tableColumn id="3" xr3:uid="{AACD731A-59FD-41FE-BB3B-CCBA994EEC65}" name="Impact" dataDxfId="397"/>
    <tableColumn id="4" xr3:uid="{4D0B498A-A2E2-42B9-B1A1-E43AD1D88511}" name="Compliance" dataDxfId="396">
      <calculatedColumnFormula>IF(COUNTIF(D3:D50,"Non Compliant")&gt;0,"Non Compliant",IF(COUNTIF(D3:D50,"Partially Compliant")&gt;0,"Partially Compliant","Fully Compliant"))</calculatedColumnFormula>
    </tableColumn>
    <tableColumn id="5" xr3:uid="{22A664C7-C07C-4763-A952-9FC13CD750BE}" name="Work assigned to" dataDxfId="395"/>
    <tableColumn id="6" xr3:uid="{2B3E8145-40E2-4DBC-81D8-92F7F845A15A}" name="Projected date for completion" dataDxfId="394"/>
    <tableColumn id="7" xr3:uid="{116004C2-F440-4AD1-83F9-0991F88068F5}" name="Description of work needing to be done" dataDxfId="393"/>
    <tableColumn id="8" xr3:uid="{FB90C4EB-8486-4AEB-9F4A-4E99AB789CC2}" name="Evidence of Compliance" dataDxfId="392"/>
  </tableColumns>
  <tableStyleInfo name="TableStyleMedium2"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12A4963-FD88-4800-8310-93B43B1ED6C5}" name="Table356789101112131415" displayName="Table356789101112131415" ref="A1:H12" totalsRowShown="0" headerRowDxfId="391" dataDxfId="389" headerRowBorderDxfId="390" tableBorderDxfId="388" totalsRowBorderDxfId="387">
  <autoFilter ref="A1:H12" xr:uid="{3CF12713-E1DC-4042-A595-A161AA9BAFD5}"/>
  <tableColumns count="8">
    <tableColumn id="1" xr3:uid="{57DECBE1-AB93-469B-9F97-280433A91013}" name="Column1" dataDxfId="386"/>
    <tableColumn id="2" xr3:uid="{FD0B3A2C-B3F3-4F59-AEC5-DB4FEF8216CE}" name="Priority" dataDxfId="385"/>
    <tableColumn id="3" xr3:uid="{835F7CD4-0945-4A6E-A41D-9E02B43111E4}" name="Impact" dataDxfId="384"/>
    <tableColumn id="4" xr3:uid="{A61C6923-6D71-4E0D-B246-77253A5E9EED}" name="Compliance" dataDxfId="383">
      <calculatedColumnFormula>IF(COUNTIF(D3:D50,"Non Compliant")&gt;0,"Non Compliant",IF(COUNTIF(D3:D50,"Partially Compliant")&gt;0,"Partially Compliant","Fully Compliant"))</calculatedColumnFormula>
    </tableColumn>
    <tableColumn id="5" xr3:uid="{C16BC935-BA9F-457C-A9E4-A3F1F7486259}" name="Work assigned to" dataDxfId="382"/>
    <tableColumn id="6" xr3:uid="{410A5087-6EA5-499D-946B-C59330B0D9E4}" name="Projected date for completion" dataDxfId="381"/>
    <tableColumn id="7" xr3:uid="{4CD201CA-D36A-4425-A2BE-A61BD3C5AA5A}" name="Description of work needing to be done" dataDxfId="380"/>
    <tableColumn id="8" xr3:uid="{E9ECED98-487A-450C-8A2D-86D3EB193995}" name="Evidence of Compliance" dataDxfId="379"/>
  </tableColumns>
  <tableStyleInfo name="TableStyleMedium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D0F131D-4591-4E94-A8EF-70716CB02C93}" name="Table35678910111213141519" displayName="Table35678910111213141519" ref="A1:H12" totalsRowShown="0" headerRowDxfId="378" dataDxfId="376" headerRowBorderDxfId="377" tableBorderDxfId="375" totalsRowBorderDxfId="374">
  <autoFilter ref="A1:H12" xr:uid="{3CF12713-E1DC-4042-A595-A161AA9BAFD5}"/>
  <tableColumns count="8">
    <tableColumn id="1" xr3:uid="{41A3283C-6657-4785-A7EA-BA58DC9D566C}" name="Column1" dataDxfId="373"/>
    <tableColumn id="2" xr3:uid="{2E45075A-5F01-4BD4-BB91-11FB6B0ACDC8}" name="Priority" dataDxfId="372"/>
    <tableColumn id="3" xr3:uid="{C0017654-9226-456E-AEE9-F32DC10AA21A}" name="Impact" dataDxfId="371"/>
    <tableColumn id="4" xr3:uid="{5DABF824-C5B8-4469-AE68-B8D50581DFB7}" name="Compliance" dataDxfId="370">
      <calculatedColumnFormula>IF(COUNTIF(D3:D50,"Non Compliant")&gt;0,"Non Compliant",IF(COUNTIF(D3:D50,"Partially Compliant")&gt;0,"Partially Compliant","Fully Compliant"))</calculatedColumnFormula>
    </tableColumn>
    <tableColumn id="5" xr3:uid="{AA03CE26-3078-41A1-BCDF-FCCC4CAB5E03}" name="Work assigned to" dataDxfId="369"/>
    <tableColumn id="6" xr3:uid="{28F61086-9E62-42AB-A41D-32C3B3069D93}" name="Projected date for completion" dataDxfId="368"/>
    <tableColumn id="7" xr3:uid="{20686841-7D00-4BE2-BA82-0B15A0F1FCB5}" name="Description of work needing to be done" dataDxfId="367"/>
    <tableColumn id="8" xr3:uid="{99D85F2D-C916-443C-B612-C04736D05178}" name="Evidence of Compliance" dataDxfId="366"/>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69D10FD5-136F-46EC-BC7D-71DA24EC445B}" name="Table3567891011121314151920" displayName="Table3567891011121314151920" ref="A1:H12" totalsRowShown="0" headerRowDxfId="365" dataDxfId="363" headerRowBorderDxfId="364" tableBorderDxfId="362" totalsRowBorderDxfId="361">
  <autoFilter ref="A1:H12" xr:uid="{3CF12713-E1DC-4042-A595-A161AA9BAFD5}"/>
  <tableColumns count="8">
    <tableColumn id="1" xr3:uid="{3670B226-0413-4953-940A-143A927739BA}" name="Column1" dataDxfId="360"/>
    <tableColumn id="2" xr3:uid="{3F4C5FA5-401D-4980-9CFB-9FD697839E99}" name="Priority" dataDxfId="359"/>
    <tableColumn id="3" xr3:uid="{5C5352ED-03D8-45C9-8EBF-67154EDE2769}" name="Impact" dataDxfId="358"/>
    <tableColumn id="4" xr3:uid="{C23EE0D5-1A60-4E5B-8EAA-46FB30379D6D}" name="Compliance" dataDxfId="357">
      <calculatedColumnFormula>IF(COUNTIF(D3:D50,"Non Compliant")&gt;0,"Non Compliant",IF(COUNTIF(D3:D50,"Partially Compliant")&gt;0,"Partially Compliant","Fully Compliant"))</calculatedColumnFormula>
    </tableColumn>
    <tableColumn id="5" xr3:uid="{5711A87E-68AD-45C0-AE9E-3B49A90BACA4}" name="Work assigned to" dataDxfId="356"/>
    <tableColumn id="6" xr3:uid="{9C3E94DF-AA29-4C53-ADDF-0239A7D9386F}" name="Projected date for completion" dataDxfId="355"/>
    <tableColumn id="7" xr3:uid="{AD38D969-649B-4068-8753-672156A800B0}" name="Description of work needing to be done" dataDxfId="354"/>
    <tableColumn id="8" xr3:uid="{41B80311-66DF-497A-BE0C-ADF8F3A3C794}" name="Evidence of Compliance" dataDxfId="353"/>
  </tableColumns>
  <tableStyleInfo name="TableStyleMedium2"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63E2B3E-39E3-44BA-A129-1E614A1B02BC}" name="Table356789101112131415192021" displayName="Table356789101112131415192021" ref="A1:H12" totalsRowShown="0" headerRowDxfId="352" dataDxfId="350" headerRowBorderDxfId="351" tableBorderDxfId="349" totalsRowBorderDxfId="348">
  <autoFilter ref="A1:H12" xr:uid="{3CF12713-E1DC-4042-A595-A161AA9BAFD5}"/>
  <tableColumns count="8">
    <tableColumn id="1" xr3:uid="{3A4DACA0-8C5E-4429-8E12-2F2E17142992}" name="Column1" dataDxfId="347"/>
    <tableColumn id="2" xr3:uid="{5E093631-0C50-4618-A0D3-ABECA55EE339}" name="Priority" dataDxfId="346"/>
    <tableColumn id="3" xr3:uid="{01F7176F-0D3C-43BB-A10D-3F3C96DC36E7}" name="Impact" dataDxfId="345"/>
    <tableColumn id="4" xr3:uid="{E8849BCE-7B56-4169-88D2-CB67134761BE}" name="Compliance" dataDxfId="344">
      <calculatedColumnFormula>IF(COUNTIF(D3:D50,"Non Compliant")&gt;0,"Non Compliant",IF(COUNTIF(D3:D50,"Partially Compliant")&gt;0,"Partially Compliant","Fully Compliant"))</calculatedColumnFormula>
    </tableColumn>
    <tableColumn id="5" xr3:uid="{BEC5B6AB-B1BE-4646-9266-56107C21A34A}" name="Work assigned to" dataDxfId="343"/>
    <tableColumn id="6" xr3:uid="{ED549CC1-F0F9-4D9E-A6A9-84E0D9FD6007}" name="Projected date for completion" dataDxfId="342"/>
    <tableColumn id="7" xr3:uid="{28C5BD89-1421-46ED-A248-3F05A1F1BD20}" name="Description of work needing to be done" dataDxfId="341"/>
    <tableColumn id="8" xr3:uid="{882B23EB-06AC-48A0-BA3A-379F17CAC103}" name="Evidence of Compliance" dataDxfId="340"/>
  </tableColumns>
  <tableStyleInfo name="TableStyleMedium2"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21DC8294-2751-4BD2-B312-5050C390B8CE}" name="Table35678910111213141519202122" displayName="Table35678910111213141519202122" ref="A1:H12" totalsRowShown="0" headerRowDxfId="339" dataDxfId="337" headerRowBorderDxfId="338" tableBorderDxfId="336" totalsRowBorderDxfId="335">
  <autoFilter ref="A1:H12" xr:uid="{3CF12713-E1DC-4042-A595-A161AA9BAFD5}"/>
  <tableColumns count="8">
    <tableColumn id="1" xr3:uid="{256B6467-C725-4320-A6A7-7E542B9C503D}" name="Column1" dataDxfId="334"/>
    <tableColumn id="2" xr3:uid="{F704F9DF-82D2-4017-8989-9ECE9A720992}" name="Priority" dataDxfId="333"/>
    <tableColumn id="3" xr3:uid="{2BEE9C86-E681-4F85-A5C2-81EC4F7AA178}" name="Impact" dataDxfId="332"/>
    <tableColumn id="4" xr3:uid="{872632BA-E026-4113-A513-4958B3E7C807}" name="Compliance" dataDxfId="331">
      <calculatedColumnFormula>IF(COUNTIF(D3:D50,"Non Compliant")&gt;0,"Non Compliant",IF(COUNTIF(D3:D50,"Partially Compliant")&gt;0,"Partially Compliant","Fully Compliant"))</calculatedColumnFormula>
    </tableColumn>
    <tableColumn id="5" xr3:uid="{287789B2-51F8-4816-9635-CF5DEC6BC3D9}" name="Work assigned to" dataDxfId="330"/>
    <tableColumn id="6" xr3:uid="{D96E355F-0B4E-4E8A-814C-041B8873C4ED}" name="Projected date for completion" dataDxfId="329"/>
    <tableColumn id="7" xr3:uid="{F8821DC0-EF89-48A2-A390-A44CCF8BFF9D}" name="Description of work needing to be done" dataDxfId="328"/>
    <tableColumn id="8" xr3:uid="{E710825F-910A-426E-9FBA-2D6CE35B28F7}" name="Evidence of Compliance" dataDxfId="32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DC2799-09A5-4580-9A98-26719C912E7E}" name="Table3" displayName="Table3" ref="A1:H12" totalsRowShown="0" headerRowDxfId="675" dataDxfId="674" tableBorderDxfId="673">
  <tableColumns count="8">
    <tableColumn id="1" xr3:uid="{D24E95F5-5FC7-48F5-901E-71A6E7717326}" name="Column1" dataDxfId="672"/>
    <tableColumn id="2" xr3:uid="{37C2E8BE-99CF-41D6-B422-CD6B797FF304}" name="Priority" dataDxfId="671"/>
    <tableColumn id="3" xr3:uid="{89F11A9A-A7ED-4B06-B3B1-63FFE4D100DF}" name="Impact" dataDxfId="670"/>
    <tableColumn id="4" xr3:uid="{FD1641D6-E1C5-4633-86B0-EFB28287887C}" name="Compliance" dataDxfId="669">
      <calculatedColumnFormula>IF(COUNTIF(D3:D50,"Non Compliant")&gt;0,"Non Compliant",IF(COUNTIF(D3:D50,"Partially Compliant")&gt;0,"Partially Compliant","Fully Compliant"))</calculatedColumnFormula>
    </tableColumn>
    <tableColumn id="5" xr3:uid="{584A011F-D808-4E2D-813F-CE06397AD97D}" name="Work assigned to" dataDxfId="668"/>
    <tableColumn id="6" xr3:uid="{E0125C64-5D43-4750-A9BF-320A97BB2A88}" name="Projected date for completion" dataDxfId="667"/>
    <tableColumn id="7" xr3:uid="{F7E45963-6608-4EA7-AF15-FC3D4C328B3B}" name="Description of work needing to be done" dataDxfId="666"/>
    <tableColumn id="8" xr3:uid="{B83CB38B-639C-4B95-8C66-84437C26022E}" name="Evidence of Compliance" dataDxfId="665"/>
  </tableColumns>
  <tableStyleInfo name="TableStyleMedium2"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B038D81-BBCA-4147-88DD-A482C20EDB67}" name="Table35678910111213141516" displayName="Table35678910111213141516" ref="A1:H12" totalsRowShown="0" headerRowDxfId="326" dataDxfId="324" headerRowBorderDxfId="325" tableBorderDxfId="323" totalsRowBorderDxfId="322">
  <autoFilter ref="A1:H12" xr:uid="{3CF12713-E1DC-4042-A595-A161AA9BAFD5}"/>
  <tableColumns count="8">
    <tableColumn id="1" xr3:uid="{1D0370E7-76DF-4DB2-A6FA-41A93674F51C}" name="recognise when it may need support and draw on the appropriate networks, national guidance and tools to support its own organisational development" dataDxfId="321"/>
    <tableColumn id="2" xr3:uid="{34FAD863-68A1-4A95-8CE1-1B9941F1EF6F}" name="Priority" dataDxfId="320"/>
    <tableColumn id="3" xr3:uid="{ED74CF99-CAA3-4151-A9AE-E1455E6D3F2C}" name="Impact" dataDxfId="319"/>
    <tableColumn id="4" xr3:uid="{C1049A21-89B6-40EE-9894-5B6796A51B30}" name="Compliance" dataDxfId="318">
      <calculatedColumnFormula>IF(COUNTIF(D3:D50,"Non Compliant")&gt;0,"Non Compliant",IF(COUNTIF(D3:D50,"Partially Compliant")&gt;0,"Partially Compliant","Fully Compliant"))</calculatedColumnFormula>
    </tableColumn>
    <tableColumn id="5" xr3:uid="{50464C00-1E13-41E6-835E-82E22BAF3140}" name="Work assigned to" dataDxfId="317"/>
    <tableColumn id="6" xr3:uid="{8E421C91-1A54-4895-8E38-9EE958ADA09B}" name="Projected date for completion" dataDxfId="316"/>
    <tableColumn id="7" xr3:uid="{03F0FFF0-A9F7-46D3-8542-34D9D0C10809}" name="Description of work needing to be done" dataDxfId="315"/>
    <tableColumn id="8" xr3:uid="{FED56D06-3E57-42B1-89BB-97201460DEF8}" name="Evidence of Compliance" dataDxfId="314"/>
  </tableColumns>
  <tableStyleInfo name="TableStyleMedium2"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6CFF0EA3-0F7B-4B9C-A429-9057E985A284}" name="Table3567891011121314151617" displayName="Table3567891011121314151617" ref="A1:H12" totalsRowShown="0" headerRowDxfId="313" dataDxfId="311" headerRowBorderDxfId="312" tableBorderDxfId="310" totalsRowBorderDxfId="309">
  <autoFilter ref="A1:H12" xr:uid="{3CF12713-E1DC-4042-A595-A161AA9BAFD5}"/>
  <tableColumns count="8">
    <tableColumn id="1" xr3:uid="{1FF4BB7B-E9EA-4A8B-A50C-BDF631427044}" name="maximise opportunities gained from supporting the National Fire Chiefs Council (NFCC) network by sharing learning and experiences, collaborating with others and contributing to the continual improvement of the service" dataDxfId="308"/>
    <tableColumn id="2" xr3:uid="{A9BABF74-B9AF-4971-BAF6-55B1A7D0B9A6}" name="Priority" dataDxfId="307"/>
    <tableColumn id="3" xr3:uid="{F94D0E3C-35ED-4D21-97A0-CC1E4874AE7E}" name="Impact" dataDxfId="306"/>
    <tableColumn id="4" xr3:uid="{A8C79CA1-DF8E-4EE7-B56B-A7121D10521A}" name="Compliance" dataDxfId="305">
      <calculatedColumnFormula>IF(COUNTIF(D3:D50,"Non Compliant")&gt;0,"Non Compliant",IF(COUNTIF(D3:D50,"Partially Compliant")&gt;0,"Partially Compliant","Fully Compliant"))</calculatedColumnFormula>
    </tableColumn>
    <tableColumn id="5" xr3:uid="{2E155358-6CBC-4F4E-82BD-875ED1A72C73}" name="Work assigned to" dataDxfId="304"/>
    <tableColumn id="6" xr3:uid="{9A709327-529D-4A18-A0C6-5DC4CDED43AE}" name="Projected date for completion" dataDxfId="303"/>
    <tableColumn id="7" xr3:uid="{1A8360C3-D91F-45E3-9550-CB6BEAFF1FBD}" name="Description of work needing to be done" dataDxfId="302"/>
    <tableColumn id="8" xr3:uid="{79FADC09-E69D-4DB2-8536-CD25850ADFAD}" name="Evidence of Compliance" dataDxfId="301"/>
  </tableColumns>
  <tableStyleInfo name="TableStyleMedium2"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780B5C1-1196-4958-A1EE-AF477B3B994F}" name="Table356789101112131415161718" displayName="Table356789101112131415161718" ref="A1:H12" totalsRowShown="0" headerRowDxfId="300" dataDxfId="298" headerRowBorderDxfId="299" tableBorderDxfId="297" totalsRowBorderDxfId="296">
  <autoFilter ref="A1:H12" xr:uid="{3CF12713-E1DC-4042-A595-A161AA9BAFD5}"/>
  <tableColumns count="8">
    <tableColumn id="1" xr3:uid="{8ABC0CBD-5502-47BE-8BEE-79EC6D0E4692}" name="engage regionally and nationally with peers, partners and stakeholders, collaborating where appropriate." dataDxfId="295"/>
    <tableColumn id="2" xr3:uid="{DC43D79C-81AA-45EB-9BAF-F3F216D227A6}" name="Priority" dataDxfId="294"/>
    <tableColumn id="3" xr3:uid="{662AE82F-5ECB-4A3F-86A0-7CAC8E536476}" name="Impact" dataDxfId="293"/>
    <tableColumn id="4" xr3:uid="{600F9BC1-04D5-4668-ADF6-32F562BDE67C}" name="Compliance" dataDxfId="292">
      <calculatedColumnFormula>IF(COUNTIF(D3:D50,"Non Compliant")&gt;0,"Non Compliant",IF(COUNTIF(D3:D50,"Partially Compliant")&gt;0,"Partially Compliant","Fully Compliant"))</calculatedColumnFormula>
    </tableColumn>
    <tableColumn id="5" xr3:uid="{E28B7040-6354-427C-98AB-E8CF6E652341}" name="Work assigned to" dataDxfId="291"/>
    <tableColumn id="6" xr3:uid="{6C814E5E-3101-4A5D-A5CD-54B4166C7156}" name="Projected date for completion" dataDxfId="290"/>
    <tableColumn id="7" xr3:uid="{18228677-A405-4D24-BD95-22432DBCAD13}" name="Description of work needing to be done" dataDxfId="289"/>
    <tableColumn id="8" xr3:uid="{AD39C61C-B71D-46DD-BFD4-447139171A85}" name="Evidence of Compliance" dataDxfId="28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844166-F20A-4268-A5E4-6E29F9C1449A}" name="Table35" displayName="Table35" ref="A1:H12" totalsRowShown="0" headerRowDxfId="664" dataDxfId="662" headerRowBorderDxfId="663" tableBorderDxfId="661" totalsRowBorderDxfId="660">
  <autoFilter ref="A1:H12" xr:uid="{3CF12713-E1DC-4042-A595-A161AA9BAFD5}"/>
  <tableColumns count="8">
    <tableColumn id="1" xr3:uid="{4097D040-8181-40FE-8F4C-BB2A4A6D0B47}" name="carry out strategic planning activities so that it:  _x000a_a. undertakes robust workforce planning to:_x000a_ i. understand its capabilities so that it can deploy its resources effectively;_x000a_ ii.identify and manage potential and talent; and_x000a_ iii. attract and maintain" dataDxfId="659"/>
    <tableColumn id="2" xr3:uid="{95E9F0E7-8742-4577-BAE2-A99DF2365F62}" name="Priority" dataDxfId="658"/>
    <tableColumn id="3" xr3:uid="{56C71826-1E47-4FB9-A98C-FDBBFA777A91}" name="Impact" dataDxfId="657"/>
    <tableColumn id="4" xr3:uid="{661CEB2A-4F8D-42E6-94D3-89A4A2625D99}" name="Compliance" dataDxfId="656">
      <calculatedColumnFormula>IF(COUNTIF(D3:D50,"Non Compliant")&gt;0,"Non Compliant",IF(COUNTIF(D3:D50,"Partially Compliant")&gt;0,"Partially Compliant","Fully Compliant"))</calculatedColumnFormula>
    </tableColumn>
    <tableColumn id="5" xr3:uid="{C48C0D03-C90A-4DF9-B9BB-350FBBCEF464}" name="Work assigned to" dataDxfId="655"/>
    <tableColumn id="6" xr3:uid="{8BAF97BC-6396-48DA-94D1-30A85AC1A838}" name="Projected date for completion" dataDxfId="654"/>
    <tableColumn id="7" xr3:uid="{B028F557-8B01-4364-A6DB-CB486213C76C}" name="Description of work needing to be done" dataDxfId="653"/>
    <tableColumn id="8" xr3:uid="{C9AF09B5-3F1F-408F-A0C4-053F8EDDF04F}" name="Evidence of Compliance" dataDxfId="65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6A7879-11E9-447E-BE29-AB30CFD75264}" name="Table356" displayName="Table356" ref="A1:H12" totalsRowShown="0" headerRowDxfId="651" dataDxfId="649" headerRowBorderDxfId="650" tableBorderDxfId="648" totalsRowBorderDxfId="647">
  <autoFilter ref="A1:H12" xr:uid="{3CF12713-E1DC-4042-A595-A161AA9BAFD5}"/>
  <tableColumns count="8">
    <tableColumn id="1" xr3:uid="{D218B91B-550B-4D35-A882-38701708192D}" name="Column1" dataDxfId="646"/>
    <tableColumn id="2" xr3:uid="{166D8C3B-79B1-4340-B2C4-EED243ADF177}" name="Priority" dataDxfId="645"/>
    <tableColumn id="3" xr3:uid="{21DBE1EA-083E-4AC1-81B7-6553E83D05F3}" name="Impact" dataDxfId="644"/>
    <tableColumn id="4" xr3:uid="{D6986B9E-027F-4D1D-8988-1EEFDA4F7BDD}" name="Compliance" dataDxfId="643">
      <calculatedColumnFormula>IF(COUNTIF(D3:D50,"Non Compliant")&gt;0,"Non Compliant",IF(COUNTIF(D3:D50,"Partially Compliant")&gt;0,"Partially Compliant","Fully Compliant"))</calculatedColumnFormula>
    </tableColumn>
    <tableColumn id="5" xr3:uid="{BBE8C6D4-5951-420F-8E6A-DFF1C597ECC8}" name="Work assigned to" dataDxfId="642"/>
    <tableColumn id="6" xr3:uid="{9957A2B3-CD88-4EA7-9191-B5CE60E66421}" name="Projected date for completion" dataDxfId="641"/>
    <tableColumn id="7" xr3:uid="{6ECA12D3-6F96-44EE-A042-33F062519FC3}" name="Description of work needing to be done" dataDxfId="640"/>
    <tableColumn id="8" xr3:uid="{888F4CC2-0AAC-4406-AF97-9A475C3F9FFF}" name="Evidence of Compliance" dataDxfId="63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4DD19CA-EA47-4A19-AF47-55F591CECC34}" name="Table35628" displayName="Table35628" ref="A1:H12" totalsRowShown="0" headerRowDxfId="638" dataDxfId="636" headerRowBorderDxfId="637" tableBorderDxfId="635" totalsRowBorderDxfId="634">
  <autoFilter ref="A1:H12" xr:uid="{3CF12713-E1DC-4042-A595-A161AA9BAFD5}"/>
  <tableColumns count="8">
    <tableColumn id="1" xr3:uid="{E6D081CE-B6C5-4324-B10B-9335D92E319B}" name="Column1" dataDxfId="633"/>
    <tableColumn id="2" xr3:uid="{6BC7023C-1070-40A9-B090-9FF8B376A543}" name="Priority" dataDxfId="632"/>
    <tableColumn id="3" xr3:uid="{B2CE581F-5567-4DF8-8FBA-9682462219F4}" name="Impact" dataDxfId="631"/>
    <tableColumn id="4" xr3:uid="{017DF409-BB90-4D6A-9DF9-001DC5901576}" name="Compliance" dataDxfId="630">
      <calculatedColumnFormula>IF(COUNTIF(D3:D50,"Non Compliant")&gt;0,"Non Compliant",IF(COUNTIF(D3:D50,"Partially Compliant")&gt;0,"Partially Compliant","Fully Compliant"))</calculatedColumnFormula>
    </tableColumn>
    <tableColumn id="5" xr3:uid="{DB6941C3-A101-4003-A648-FF7EF7DC1C5B}" name="Work assigned to" dataDxfId="629"/>
    <tableColumn id="6" xr3:uid="{97D27B93-BCEC-46E9-9B23-23CE8D8FB373}" name="Projected date for completion" dataDxfId="628"/>
    <tableColumn id="7" xr3:uid="{16C44FAA-F8EC-4006-9150-4F9B14B9C12F}" name="Description of work needing to be done" dataDxfId="627"/>
    <tableColumn id="8" xr3:uid="{D4B265E7-AA86-40A3-8172-32D8F2C07DDC}" name="Evidence of Compliance" dataDxfId="626"/>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7762733-28AE-4781-B53B-A838CC8DA8C2}" name="Table3562829" displayName="Table3562829" ref="A1:H12" totalsRowShown="0" headerRowDxfId="625" dataDxfId="623" headerRowBorderDxfId="624" tableBorderDxfId="622" totalsRowBorderDxfId="621">
  <autoFilter ref="A1:H12" xr:uid="{3CF12713-E1DC-4042-A595-A161AA9BAFD5}"/>
  <tableColumns count="8">
    <tableColumn id="1" xr3:uid="{32BF55A4-0F94-4E1B-8989-383D4736CCB1}" name="Column1" dataDxfId="620"/>
    <tableColumn id="2" xr3:uid="{C6CC0602-5552-4E22-82B8-B87C44B7E7A4}" name="Priority" dataDxfId="619"/>
    <tableColumn id="3" xr3:uid="{28D566D2-2CF9-4CC1-8C25-4B208C504F74}" name="Impact" dataDxfId="618"/>
    <tableColumn id="4" xr3:uid="{EFB100DD-7294-4FEB-A937-30F029877874}" name="Compliance" dataDxfId="617">
      <calculatedColumnFormula>IF(COUNTIF(D3:D50,"Non Compliant")&gt;0,"Non Compliant",IF(COUNTIF(D3:D50,"Partially Compliant")&gt;0,"Partially Compliant","Fully Compliant"))</calculatedColumnFormula>
    </tableColumn>
    <tableColumn id="5" xr3:uid="{7839583A-C964-46AE-9ACA-3ECD29E61162}" name="Work assigned to" dataDxfId="616"/>
    <tableColumn id="6" xr3:uid="{6B0A3520-46AD-4839-9258-7E38DE8CC267}" name="Projected date for completion" dataDxfId="615"/>
    <tableColumn id="7" xr3:uid="{5C4C4CD9-5E86-4B7E-BD82-F9F9BDA42F02}" name="Description of work needing to be done" dataDxfId="614"/>
    <tableColumn id="8" xr3:uid="{98AC5AC7-D513-44C1-8F6B-D49C0BFD5673}" name="Evidence of Compliance" dataDxfId="61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795C3CF-8354-4027-A399-2FBDD1350984}" name="Table356282930" displayName="Table356282930" ref="A1:H12" totalsRowShown="0" headerRowDxfId="612" dataDxfId="610" headerRowBorderDxfId="611" tableBorderDxfId="609" totalsRowBorderDxfId="608">
  <autoFilter ref="A1:H12" xr:uid="{3CF12713-E1DC-4042-A595-A161AA9BAFD5}"/>
  <tableColumns count="8">
    <tableColumn id="1" xr3:uid="{616EF364-BAC1-42DE-9128-D8AA2D94472A}" name="Column1" dataDxfId="607"/>
    <tableColumn id="2" xr3:uid="{041EB531-116C-4588-8387-E354DB6D618E}" name="Priority" dataDxfId="606"/>
    <tableColumn id="3" xr3:uid="{D3CADDF8-0697-4886-BCAD-7466E48949CC}" name="Impact" dataDxfId="605"/>
    <tableColumn id="4" xr3:uid="{FA6129B5-0475-4BB3-95EA-CD9B87E938EA}" name="Compliance" dataDxfId="604">
      <calculatedColumnFormula>IF(COUNTIF(D3:D50,"Non Compliant")&gt;0,"Non Compliant",IF(COUNTIF(D3:D50,"Partially Compliant")&gt;0,"Partially Compliant","Fully Compliant"))</calculatedColumnFormula>
    </tableColumn>
    <tableColumn id="5" xr3:uid="{85BB8B59-A01A-49A2-92E3-D62B87C6FC4E}" name="Work assigned to" dataDxfId="603"/>
    <tableColumn id="6" xr3:uid="{C16F9259-4E23-40F1-83FF-1C940CD4C908}" name="Projected date for completion" dataDxfId="602"/>
    <tableColumn id="7" xr3:uid="{253D1E00-79DD-4925-8744-C0F6A7C10D5E}" name="Description of work needing to be done" dataDxfId="601"/>
    <tableColumn id="8" xr3:uid="{9E24EF08-081D-48AB-9A8E-18BED7355AD0}" name="Evidence of Compliance" dataDxfId="60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7C25138-72C2-413F-B7B0-13C251358B29}" name="Table35628293031" displayName="Table35628293031" ref="A1:H12" totalsRowShown="0" headerRowDxfId="599" dataDxfId="597" headerRowBorderDxfId="598" tableBorderDxfId="596" totalsRowBorderDxfId="595">
  <autoFilter ref="A1:H12" xr:uid="{3CF12713-E1DC-4042-A595-A161AA9BAFD5}"/>
  <tableColumns count="8">
    <tableColumn id="1" xr3:uid="{5C6A696D-6684-455A-BE42-09C7713A887E}" name="Column1" dataDxfId="594"/>
    <tableColumn id="2" xr3:uid="{04D3283F-8EE7-4A48-8BE3-FBA47EDB57DC}" name="Priority" dataDxfId="593"/>
    <tableColumn id="3" xr3:uid="{5C033976-3129-460E-AE4E-DF2873D6351E}" name="Impact" dataDxfId="592"/>
    <tableColumn id="4" xr3:uid="{7A5333BD-5B61-47E0-B654-5315B94FC3DF}" name="Compliance" dataDxfId="591">
      <calculatedColumnFormula>IF(COUNTIF(D3:D50,"Non Compliant")&gt;0,"Non Compliant",IF(COUNTIF(D3:D50,"Partially Compliant")&gt;0,"Partially Compliant","Fully Compliant"))</calculatedColumnFormula>
    </tableColumn>
    <tableColumn id="5" xr3:uid="{FB94B068-EBD1-4696-9ECD-926D20251E2D}" name="Work assigned to" dataDxfId="590"/>
    <tableColumn id="6" xr3:uid="{AAAF48A8-5320-4190-828E-05EA27A7B7AB}" name="Projected date for completion" dataDxfId="589"/>
    <tableColumn id="7" xr3:uid="{37F34782-297F-405A-AC91-4D7BE3890F9B}" name="Description of work needing to be done" dataDxfId="588"/>
    <tableColumn id="8" xr3:uid="{285EFE38-1954-4887-8B47-03F36E9ECE61}" name="Evidence of Compliance" dataDxfId="587"/>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5.xml"/><Relationship Id="rId2" Type="http://schemas.openxmlformats.org/officeDocument/2006/relationships/drawing" Target="../drawings/drawing13.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6.xml"/><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drawing" Target="../drawings/drawing16.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drawing" Target="../drawings/drawing17.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18.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19.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20.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21.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22.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23.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24.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3" Type="http://schemas.openxmlformats.org/officeDocument/2006/relationships/table" Target="../tables/table29.xml"/><Relationship Id="rId2" Type="http://schemas.openxmlformats.org/officeDocument/2006/relationships/drawing" Target="../drawings/drawing25.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table" Target="../tables/table32.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0363-2054-4626-8DBB-93CF51DC284E}">
  <dimension ref="A1"/>
  <sheetViews>
    <sheetView topLeftCell="A12" workbookViewId="0">
      <selection sqref="A1:XFD1048576"/>
    </sheetView>
  </sheetViews>
  <sheetFormatPr defaultRowHeight="14.75" x14ac:dyDescent="0.7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F08FD-EEDA-464A-9FA0-38B01A4952C7}">
  <dimension ref="A1:H12"/>
  <sheetViews>
    <sheetView workbookViewId="0">
      <pane ySplit="1" topLeftCell="A2" activePane="bottomLeft" state="frozen"/>
      <selection pane="bottomLeft" activeCell="C3" sqref="C3:D3"/>
    </sheetView>
  </sheetViews>
  <sheetFormatPr defaultColWidth="9" defaultRowHeight="39.4" customHeight="1" x14ac:dyDescent="0.75"/>
  <cols>
    <col min="1" max="1" width="87.76953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1" customHeight="1" x14ac:dyDescent="0.75">
      <c r="A1" s="30" t="s">
        <v>30</v>
      </c>
      <c r="B1" s="31" t="s">
        <v>8</v>
      </c>
      <c r="C1" s="31" t="s">
        <v>9</v>
      </c>
      <c r="D1" s="31" t="s">
        <v>10</v>
      </c>
      <c r="E1" s="31" t="s">
        <v>31</v>
      </c>
      <c r="F1" s="31" t="s">
        <v>32</v>
      </c>
      <c r="G1" s="42" t="s">
        <v>33</v>
      </c>
      <c r="H1" s="71" t="s">
        <v>34</v>
      </c>
    </row>
    <row r="2" spans="1:8" s="32" customFormat="1" ht="48.75"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339</v>
      </c>
      <c r="B3" s="3"/>
      <c r="C3" s="3"/>
      <c r="D3" s="4"/>
      <c r="E3" s="35"/>
      <c r="F3" s="36"/>
      <c r="G3" s="44"/>
      <c r="H3" s="35"/>
    </row>
    <row r="4" spans="1:8" ht="39.4" customHeight="1" x14ac:dyDescent="0.75">
      <c r="A4" s="34" t="s">
        <v>340</v>
      </c>
      <c r="B4" s="3"/>
      <c r="C4" s="3"/>
      <c r="D4" s="4"/>
      <c r="E4" s="35"/>
      <c r="F4" s="36"/>
      <c r="G4" s="44"/>
      <c r="H4" s="69"/>
    </row>
    <row r="5" spans="1:8" ht="39.4" customHeight="1" x14ac:dyDescent="0.75">
      <c r="A5" s="34" t="s">
        <v>341</v>
      </c>
      <c r="B5" s="3"/>
      <c r="C5" s="3"/>
      <c r="D5" s="4"/>
      <c r="E5" s="35"/>
      <c r="F5" s="36"/>
      <c r="G5" s="44"/>
      <c r="H5" s="35"/>
    </row>
    <row r="6" spans="1:8" ht="39.4" customHeight="1" x14ac:dyDescent="0.75">
      <c r="A6" s="34" t="s">
        <v>342</v>
      </c>
      <c r="B6" s="3"/>
      <c r="C6" s="3"/>
      <c r="D6" s="4"/>
      <c r="E6" s="35"/>
      <c r="F6" s="36"/>
      <c r="G6" s="44"/>
      <c r="H6" s="69"/>
    </row>
    <row r="7" spans="1:8" ht="39.4" customHeight="1" x14ac:dyDescent="0.75">
      <c r="A7" s="34" t="s">
        <v>343</v>
      </c>
      <c r="B7" s="3"/>
      <c r="C7" s="3"/>
      <c r="D7" s="4"/>
      <c r="E7" s="35"/>
      <c r="F7" s="36"/>
      <c r="G7" s="44"/>
      <c r="H7" s="35"/>
    </row>
    <row r="8" spans="1:8" ht="39.4" customHeight="1" x14ac:dyDescent="0.75">
      <c r="A8" s="34" t="s">
        <v>344</v>
      </c>
      <c r="B8" s="3"/>
      <c r="C8" s="3"/>
      <c r="D8" s="4"/>
      <c r="E8" s="35"/>
      <c r="F8" s="36"/>
      <c r="G8" s="44"/>
      <c r="H8" s="69"/>
    </row>
    <row r="9" spans="1:8" ht="39.4" customHeight="1" x14ac:dyDescent="0.75">
      <c r="A9" s="34" t="s">
        <v>345</v>
      </c>
      <c r="B9" s="3"/>
      <c r="C9" s="3"/>
      <c r="D9" s="4"/>
      <c r="E9" s="35"/>
      <c r="F9" s="36"/>
      <c r="G9" s="44"/>
      <c r="H9" s="35"/>
    </row>
    <row r="10" spans="1:8" ht="39.4" customHeight="1" x14ac:dyDescent="0.75">
      <c r="A10" s="34" t="s">
        <v>346</v>
      </c>
      <c r="B10" s="3"/>
      <c r="C10" s="3"/>
      <c r="D10" s="4"/>
      <c r="E10" s="35"/>
      <c r="F10" s="36"/>
      <c r="G10" s="44"/>
      <c r="H10" s="69"/>
    </row>
    <row r="11" spans="1:8" ht="39.4" customHeight="1" x14ac:dyDescent="0.75">
      <c r="A11" s="34" t="s">
        <v>347</v>
      </c>
      <c r="B11" s="3"/>
      <c r="C11" s="3"/>
      <c r="D11" s="4"/>
      <c r="E11" s="35"/>
      <c r="F11" s="36"/>
      <c r="G11" s="44"/>
      <c r="H11" s="40"/>
    </row>
    <row r="12" spans="1:8" ht="39.4" customHeight="1" x14ac:dyDescent="0.75">
      <c r="A12" s="34" t="s">
        <v>348</v>
      </c>
      <c r="B12" s="38"/>
      <c r="C12" s="38"/>
      <c r="D12" s="39"/>
      <c r="E12" s="40"/>
      <c r="F12" s="41"/>
      <c r="G12" s="45"/>
      <c r="H12" s="69"/>
    </row>
  </sheetData>
  <phoneticPr fontId="2" type="noConversion"/>
  <conditionalFormatting sqref="B2:B12">
    <cfRule type="cellIs" dxfId="233" priority="7" operator="equal">
      <formula>"Low"</formula>
    </cfRule>
    <cfRule type="cellIs" dxfId="232" priority="8" operator="equal">
      <formula>"Medium"</formula>
    </cfRule>
    <cfRule type="cellIs" dxfId="231" priority="9" operator="equal">
      <formula>"High"</formula>
    </cfRule>
  </conditionalFormatting>
  <conditionalFormatting sqref="C2:C12">
    <cfRule type="cellIs" dxfId="230" priority="4" operator="equal">
      <formula>"Low"</formula>
    </cfRule>
    <cfRule type="cellIs" dxfId="229" priority="5" operator="equal">
      <formula>"Medium"</formula>
    </cfRule>
    <cfRule type="cellIs" dxfId="228"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A8AA39FE-48CF-431D-A126-EF16ADAAE302}">
            <xm:f>Lists!$C$4</xm:f>
            <x14:dxf>
              <font>
                <color auto="1"/>
              </font>
              <fill>
                <patternFill>
                  <bgColor rgb="FFFF3300"/>
                </patternFill>
              </fill>
            </x14:dxf>
          </x14:cfRule>
          <x14:cfRule type="cellIs" priority="2" operator="equal" id="{A9BE3EEC-F36D-45D5-B4F4-66FD9DEFCCBA}">
            <xm:f>Lists!$C$3</xm:f>
            <x14:dxf>
              <font>
                <color auto="1"/>
              </font>
              <fill>
                <patternFill>
                  <bgColor rgb="FFFFC000"/>
                </patternFill>
              </fill>
            </x14:dxf>
          </x14:cfRule>
          <x14:cfRule type="cellIs" priority="3" operator="equal" id="{ED294014-36C7-4A43-8F1F-74DC5CD81972}">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A4FA5DE-D05D-40DC-B820-03BD44BF12D8}">
          <x14:formula1>
            <xm:f>Lists!$A$2:$A$4</xm:f>
          </x14:formula1>
          <xm:sqref>B2:B50</xm:sqref>
        </x14:dataValidation>
        <x14:dataValidation type="list" allowBlank="1" showInputMessage="1" showErrorMessage="1" xr:uid="{5E1B426C-6329-4D74-93A2-650680A5D411}">
          <x14:formula1>
            <xm:f>Lists!$B$2:$B$4</xm:f>
          </x14:formula1>
          <xm:sqref>C2:C50</xm:sqref>
        </x14:dataValidation>
        <x14:dataValidation type="list" allowBlank="1" showInputMessage="1" showErrorMessage="1" xr:uid="{043BA202-A7C3-40E3-AA5F-2F2929CE6439}">
          <x14:formula1>
            <xm:f>Lists!$C$2:$C$4</xm:f>
          </x14:formula1>
          <xm:sqref>D3:D50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A092A-F271-4CF1-8673-A6AD637917B7}">
  <dimension ref="A1:H12"/>
  <sheetViews>
    <sheetView workbookViewId="0">
      <pane ySplit="1" topLeftCell="A2" activePane="bottomLeft" state="frozen"/>
      <selection pane="bottomLeft" activeCell="B9" sqref="B9"/>
    </sheetView>
  </sheetViews>
  <sheetFormatPr defaultColWidth="9" defaultRowHeight="39.4" customHeight="1" x14ac:dyDescent="0.75"/>
  <cols>
    <col min="1" max="1" width="87.76953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1" customHeight="1" x14ac:dyDescent="0.75">
      <c r="A1" s="30" t="s">
        <v>30</v>
      </c>
      <c r="B1" s="31" t="s">
        <v>8</v>
      </c>
      <c r="C1" s="31" t="s">
        <v>9</v>
      </c>
      <c r="D1" s="31" t="s">
        <v>10</v>
      </c>
      <c r="E1" s="31" t="s">
        <v>31</v>
      </c>
      <c r="F1" s="31" t="s">
        <v>32</v>
      </c>
      <c r="G1" s="42" t="s">
        <v>33</v>
      </c>
      <c r="H1" s="71" t="s">
        <v>34</v>
      </c>
    </row>
    <row r="2" spans="1:8" s="32" customFormat="1" ht="48.75"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359</v>
      </c>
      <c r="B3" s="3"/>
      <c r="C3" s="3"/>
      <c r="D3" s="4"/>
      <c r="E3" s="35"/>
      <c r="F3" s="36"/>
      <c r="G3" s="44"/>
      <c r="H3" s="35"/>
    </row>
    <row r="4" spans="1:8" ht="39.4" customHeight="1" x14ac:dyDescent="0.75">
      <c r="A4" s="34" t="s">
        <v>360</v>
      </c>
      <c r="B4" s="3"/>
      <c r="C4" s="3"/>
      <c r="D4" s="4"/>
      <c r="E4" s="35"/>
      <c r="F4" s="36"/>
      <c r="G4" s="44"/>
      <c r="H4" s="69"/>
    </row>
    <row r="5" spans="1:8" ht="39.4" customHeight="1" x14ac:dyDescent="0.75">
      <c r="A5" s="34" t="s">
        <v>361</v>
      </c>
      <c r="B5" s="3"/>
      <c r="C5" s="3"/>
      <c r="D5" s="4"/>
      <c r="E5" s="35"/>
      <c r="F5" s="36"/>
      <c r="G5" s="44"/>
      <c r="H5" s="35"/>
    </row>
    <row r="6" spans="1:8" ht="39.4" customHeight="1" x14ac:dyDescent="0.75">
      <c r="A6" s="34" t="s">
        <v>362</v>
      </c>
      <c r="B6" s="3"/>
      <c r="C6" s="3"/>
      <c r="D6" s="4"/>
      <c r="E6" s="35"/>
      <c r="F6" s="36"/>
      <c r="G6" s="44"/>
      <c r="H6" s="69"/>
    </row>
    <row r="7" spans="1:8" ht="39.4" customHeight="1" x14ac:dyDescent="0.75">
      <c r="A7" s="34" t="s">
        <v>363</v>
      </c>
      <c r="B7" s="3"/>
      <c r="C7" s="3"/>
      <c r="D7" s="4"/>
      <c r="E7" s="35"/>
      <c r="F7" s="36"/>
      <c r="G7" s="44"/>
      <c r="H7" s="35"/>
    </row>
    <row r="8" spans="1:8" ht="39.4" customHeight="1" x14ac:dyDescent="0.75">
      <c r="A8" s="34" t="s">
        <v>364</v>
      </c>
      <c r="B8" s="3"/>
      <c r="C8" s="3"/>
      <c r="D8" s="4"/>
      <c r="E8" s="35"/>
      <c r="F8" s="36"/>
      <c r="G8" s="44"/>
      <c r="H8" s="69"/>
    </row>
    <row r="9" spans="1:8" ht="39.4" customHeight="1" x14ac:dyDescent="0.75">
      <c r="A9" s="34" t="s">
        <v>365</v>
      </c>
      <c r="B9" s="3"/>
      <c r="C9" s="3"/>
      <c r="D9" s="4"/>
      <c r="E9" s="35"/>
      <c r="F9" s="36"/>
      <c r="G9" s="44"/>
      <c r="H9" s="35"/>
    </row>
    <row r="10" spans="1:8" ht="39.4" customHeight="1" x14ac:dyDescent="0.75">
      <c r="A10" s="34" t="s">
        <v>366</v>
      </c>
      <c r="B10" s="3"/>
      <c r="C10" s="3"/>
      <c r="D10" s="4"/>
      <c r="E10" s="35"/>
      <c r="F10" s="36"/>
      <c r="G10" s="44"/>
      <c r="H10" s="69"/>
    </row>
    <row r="11" spans="1:8" ht="39.4" customHeight="1" x14ac:dyDescent="0.75">
      <c r="A11" s="34" t="s">
        <v>367</v>
      </c>
      <c r="B11" s="3"/>
      <c r="C11" s="3"/>
      <c r="D11" s="4"/>
      <c r="E11" s="35"/>
      <c r="F11" s="36"/>
      <c r="G11" s="44"/>
      <c r="H11" s="40"/>
    </row>
    <row r="12" spans="1:8" ht="39.4" customHeight="1" x14ac:dyDescent="0.75">
      <c r="A12" s="34" t="s">
        <v>368</v>
      </c>
      <c r="B12" s="38"/>
      <c r="C12" s="38"/>
      <c r="D12" s="39"/>
      <c r="E12" s="40"/>
      <c r="F12" s="41"/>
      <c r="G12" s="45"/>
      <c r="H12" s="69"/>
    </row>
  </sheetData>
  <phoneticPr fontId="2" type="noConversion"/>
  <conditionalFormatting sqref="B2:B12">
    <cfRule type="cellIs" dxfId="224" priority="7" operator="equal">
      <formula>"Low"</formula>
    </cfRule>
    <cfRule type="cellIs" dxfId="223" priority="8" operator="equal">
      <formula>"Medium"</formula>
    </cfRule>
    <cfRule type="cellIs" dxfId="222" priority="9" operator="equal">
      <formula>"High"</formula>
    </cfRule>
  </conditionalFormatting>
  <conditionalFormatting sqref="C2:C12">
    <cfRule type="cellIs" dxfId="221" priority="4" operator="equal">
      <formula>"Low"</formula>
    </cfRule>
    <cfRule type="cellIs" dxfId="220" priority="5" operator="equal">
      <formula>"Medium"</formula>
    </cfRule>
    <cfRule type="cellIs" dxfId="219"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253B0FAF-7458-47C4-82FD-34023FF8E35E}">
            <xm:f>Lists!$C$4</xm:f>
            <x14:dxf>
              <font>
                <color auto="1"/>
              </font>
              <fill>
                <patternFill>
                  <bgColor rgb="FFFF3300"/>
                </patternFill>
              </fill>
            </x14:dxf>
          </x14:cfRule>
          <x14:cfRule type="cellIs" priority="2" operator="equal" id="{1D4EC1EC-708B-4436-A5F7-26DC9CC43266}">
            <xm:f>Lists!$C$3</xm:f>
            <x14:dxf>
              <font>
                <color auto="1"/>
              </font>
              <fill>
                <patternFill>
                  <bgColor rgb="FFFFC000"/>
                </patternFill>
              </fill>
            </x14:dxf>
          </x14:cfRule>
          <x14:cfRule type="cellIs" priority="3" operator="equal" id="{5EC421B8-A12B-4D74-918F-3FE09F89A680}">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5E59607-2BDC-4965-80D1-40D7819D8B20}">
          <x14:formula1>
            <xm:f>Lists!$C$2:$C$4</xm:f>
          </x14:formula1>
          <xm:sqref>D3:D50</xm:sqref>
        </x14:dataValidation>
        <x14:dataValidation type="list" allowBlank="1" showInputMessage="1" showErrorMessage="1" xr:uid="{975DD3E3-F70F-4EB2-887C-1E6E8C9A90A9}">
          <x14:formula1>
            <xm:f>Lists!$B$2:$B$4</xm:f>
          </x14:formula1>
          <xm:sqref>C2:C50</xm:sqref>
        </x14:dataValidation>
        <x14:dataValidation type="list" allowBlank="1" showInputMessage="1" showErrorMessage="1" xr:uid="{785CF369-E655-4428-ADD0-0EA28F3A394A}">
          <x14:formula1>
            <xm:f>Lists!$A$2:$A$4</xm:f>
          </x14:formula1>
          <xm:sqref>B2:B50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A76D-A7C7-45B9-8535-88822520430F}">
  <dimension ref="A1:H12"/>
  <sheetViews>
    <sheetView workbookViewId="0">
      <pane ySplit="1" topLeftCell="A2" activePane="bottomLeft" state="frozen"/>
      <selection pane="bottomLeft" activeCell="A5" sqref="A5"/>
    </sheetView>
  </sheetViews>
  <sheetFormatPr defaultColWidth="9" defaultRowHeight="39.4" customHeight="1" x14ac:dyDescent="0.75"/>
  <cols>
    <col min="1" max="1" width="87.76953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1" customHeight="1" x14ac:dyDescent="0.75">
      <c r="A1" s="30" t="s">
        <v>30</v>
      </c>
      <c r="B1" s="31" t="s">
        <v>8</v>
      </c>
      <c r="C1" s="31" t="s">
        <v>9</v>
      </c>
      <c r="D1" s="31" t="s">
        <v>10</v>
      </c>
      <c r="E1" s="31" t="s">
        <v>31</v>
      </c>
      <c r="F1" s="31" t="s">
        <v>32</v>
      </c>
      <c r="G1" s="42" t="s">
        <v>33</v>
      </c>
      <c r="H1" s="71" t="s">
        <v>34</v>
      </c>
    </row>
    <row r="2" spans="1:8" s="32" customFormat="1" ht="48.75"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369</v>
      </c>
      <c r="B3" s="3"/>
      <c r="C3" s="3"/>
      <c r="D3" s="4"/>
      <c r="E3" s="35"/>
      <c r="F3" s="36"/>
      <c r="G3" s="44"/>
      <c r="H3" s="35"/>
    </row>
    <row r="4" spans="1:8" ht="39.4" customHeight="1" x14ac:dyDescent="0.75">
      <c r="A4" s="34" t="s">
        <v>370</v>
      </c>
      <c r="B4" s="3"/>
      <c r="C4" s="3"/>
      <c r="D4" s="4"/>
      <c r="E4" s="35"/>
      <c r="F4" s="36"/>
      <c r="G4" s="44"/>
      <c r="H4" s="69"/>
    </row>
    <row r="5" spans="1:8" ht="39.4" customHeight="1" x14ac:dyDescent="0.75">
      <c r="A5" s="34" t="s">
        <v>371</v>
      </c>
      <c r="B5" s="3"/>
      <c r="C5" s="3"/>
      <c r="D5" s="4"/>
      <c r="E5" s="35"/>
      <c r="F5" s="36"/>
      <c r="G5" s="44"/>
      <c r="H5" s="35"/>
    </row>
    <row r="6" spans="1:8" ht="39.4" customHeight="1" x14ac:dyDescent="0.75">
      <c r="A6" s="34" t="s">
        <v>372</v>
      </c>
      <c r="B6" s="3"/>
      <c r="C6" s="3"/>
      <c r="D6" s="4"/>
      <c r="E6" s="35"/>
      <c r="F6" s="36"/>
      <c r="G6" s="44"/>
      <c r="H6" s="69"/>
    </row>
    <row r="7" spans="1:8" ht="39.4" customHeight="1" x14ac:dyDescent="0.75">
      <c r="A7" s="34" t="s">
        <v>373</v>
      </c>
      <c r="B7" s="3"/>
      <c r="C7" s="3"/>
      <c r="D7" s="4"/>
      <c r="E7" s="35"/>
      <c r="F7" s="36"/>
      <c r="G7" s="44"/>
      <c r="H7" s="35"/>
    </row>
    <row r="8" spans="1:8" ht="39.4" customHeight="1" x14ac:dyDescent="0.75">
      <c r="A8" s="34" t="s">
        <v>374</v>
      </c>
      <c r="B8" s="3"/>
      <c r="C8" s="3"/>
      <c r="D8" s="4"/>
      <c r="E8" s="35"/>
      <c r="F8" s="36"/>
      <c r="G8" s="44"/>
      <c r="H8" s="69"/>
    </row>
    <row r="9" spans="1:8" ht="39.4" customHeight="1" x14ac:dyDescent="0.75">
      <c r="A9" s="34" t="s">
        <v>375</v>
      </c>
      <c r="B9" s="3"/>
      <c r="C9" s="3"/>
      <c r="D9" s="4"/>
      <c r="E9" s="35"/>
      <c r="F9" s="36"/>
      <c r="G9" s="44"/>
      <c r="H9" s="35"/>
    </row>
    <row r="10" spans="1:8" ht="39.4" customHeight="1" x14ac:dyDescent="0.75">
      <c r="A10" s="34" t="s">
        <v>376</v>
      </c>
      <c r="B10" s="3"/>
      <c r="C10" s="3"/>
      <c r="D10" s="4"/>
      <c r="E10" s="35"/>
      <c r="F10" s="36"/>
      <c r="G10" s="44"/>
      <c r="H10" s="69"/>
    </row>
    <row r="11" spans="1:8" ht="39.4" customHeight="1" x14ac:dyDescent="0.75">
      <c r="A11" s="34" t="s">
        <v>377</v>
      </c>
      <c r="B11" s="3"/>
      <c r="C11" s="3"/>
      <c r="D11" s="4"/>
      <c r="E11" s="35"/>
      <c r="F11" s="36"/>
      <c r="G11" s="44"/>
      <c r="H11" s="40"/>
    </row>
    <row r="12" spans="1:8" ht="39.4" customHeight="1" x14ac:dyDescent="0.75">
      <c r="A12" s="34" t="s">
        <v>378</v>
      </c>
      <c r="B12" s="38"/>
      <c r="C12" s="38"/>
      <c r="D12" s="39"/>
      <c r="E12" s="40"/>
      <c r="F12" s="41"/>
      <c r="G12" s="45"/>
      <c r="H12" s="69"/>
    </row>
  </sheetData>
  <phoneticPr fontId="2" type="noConversion"/>
  <conditionalFormatting sqref="B2:B12">
    <cfRule type="cellIs" dxfId="215" priority="7" operator="equal">
      <formula>"Low"</formula>
    </cfRule>
    <cfRule type="cellIs" dxfId="214" priority="8" operator="equal">
      <formula>"Medium"</formula>
    </cfRule>
    <cfRule type="cellIs" dxfId="213" priority="9" operator="equal">
      <formula>"High"</formula>
    </cfRule>
  </conditionalFormatting>
  <conditionalFormatting sqref="C2:C12">
    <cfRule type="cellIs" dxfId="212" priority="4" operator="equal">
      <formula>"Low"</formula>
    </cfRule>
    <cfRule type="cellIs" dxfId="211" priority="5" operator="equal">
      <formula>"Medium"</formula>
    </cfRule>
    <cfRule type="cellIs" dxfId="210"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BCDACF9D-9722-40F4-835B-93C812352812}">
            <xm:f>Lists!$C$4</xm:f>
            <x14:dxf>
              <font>
                <color auto="1"/>
              </font>
              <fill>
                <patternFill>
                  <bgColor rgb="FFFF3300"/>
                </patternFill>
              </fill>
            </x14:dxf>
          </x14:cfRule>
          <x14:cfRule type="cellIs" priority="2" operator="equal" id="{9F3FA870-ADD3-4FF3-9C5A-2D01373FC975}">
            <xm:f>Lists!$C$3</xm:f>
            <x14:dxf>
              <font>
                <color auto="1"/>
              </font>
              <fill>
                <patternFill>
                  <bgColor rgb="FFFFC000"/>
                </patternFill>
              </fill>
            </x14:dxf>
          </x14:cfRule>
          <x14:cfRule type="cellIs" priority="3" operator="equal" id="{4CD946DA-0DF4-46ED-AAB1-CDCFF2CD4BFB}">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84DB8BA-717B-45CA-A5E4-52CF8C454B32}">
          <x14:formula1>
            <xm:f>Lists!$A$2:$A$4</xm:f>
          </x14:formula1>
          <xm:sqref>B2:B50</xm:sqref>
        </x14:dataValidation>
        <x14:dataValidation type="list" allowBlank="1" showInputMessage="1" showErrorMessage="1" xr:uid="{15C79ABE-BE66-4B31-BC72-0AFB51E9943E}">
          <x14:formula1>
            <xm:f>Lists!$B$2:$B$4</xm:f>
          </x14:formula1>
          <xm:sqref>C2:C50</xm:sqref>
        </x14:dataValidation>
        <x14:dataValidation type="list" allowBlank="1" showInputMessage="1" showErrorMessage="1" xr:uid="{0F2AB9F3-4FAD-46A1-853A-1745E7DA2F19}">
          <x14:formula1>
            <xm:f>Lists!$C$2:$C$4</xm:f>
          </x14:formula1>
          <xm:sqref>D3:D50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45535-A754-4274-A90B-B9B92D1439B9}">
  <dimension ref="A1:H12"/>
  <sheetViews>
    <sheetView workbookViewId="0">
      <pane ySplit="1" topLeftCell="A2" activePane="bottomLeft" state="frozen"/>
      <selection pane="bottomLeft" activeCell="C13" sqref="C13"/>
    </sheetView>
  </sheetViews>
  <sheetFormatPr defaultColWidth="9" defaultRowHeight="39.4" customHeight="1" x14ac:dyDescent="0.75"/>
  <cols>
    <col min="1" max="1" width="87.76953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1" customHeight="1" x14ac:dyDescent="0.75">
      <c r="A1" s="30" t="s">
        <v>30</v>
      </c>
      <c r="B1" s="31" t="s">
        <v>8</v>
      </c>
      <c r="C1" s="31" t="s">
        <v>9</v>
      </c>
      <c r="D1" s="31" t="s">
        <v>10</v>
      </c>
      <c r="E1" s="31" t="s">
        <v>31</v>
      </c>
      <c r="F1" s="31" t="s">
        <v>32</v>
      </c>
      <c r="G1" s="42" t="s">
        <v>33</v>
      </c>
      <c r="H1" s="71" t="s">
        <v>34</v>
      </c>
    </row>
    <row r="2" spans="1:8" s="32" customFormat="1" ht="48.75"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379</v>
      </c>
      <c r="B3" s="3"/>
      <c r="C3" s="3"/>
      <c r="D3" s="4"/>
      <c r="E3" s="35"/>
      <c r="F3" s="36"/>
      <c r="G3" s="44"/>
      <c r="H3" s="35"/>
    </row>
    <row r="4" spans="1:8" ht="39.4" customHeight="1" x14ac:dyDescent="0.75">
      <c r="A4" s="34" t="s">
        <v>380</v>
      </c>
      <c r="B4" s="3"/>
      <c r="C4" s="3"/>
      <c r="D4" s="4"/>
      <c r="E4" s="35"/>
      <c r="F4" s="36"/>
      <c r="G4" s="44"/>
      <c r="H4" s="69"/>
    </row>
    <row r="5" spans="1:8" ht="39.4" customHeight="1" x14ac:dyDescent="0.75">
      <c r="A5" s="34" t="s">
        <v>381</v>
      </c>
      <c r="B5" s="3"/>
      <c r="C5" s="3"/>
      <c r="D5" s="4"/>
      <c r="E5" s="35"/>
      <c r="F5" s="36"/>
      <c r="G5" s="44"/>
      <c r="H5" s="35"/>
    </row>
    <row r="6" spans="1:8" ht="39.4" customHeight="1" x14ac:dyDescent="0.75">
      <c r="A6" s="34" t="s">
        <v>382</v>
      </c>
      <c r="B6" s="3"/>
      <c r="C6" s="3"/>
      <c r="D6" s="4"/>
      <c r="E6" s="35"/>
      <c r="F6" s="36"/>
      <c r="G6" s="44"/>
      <c r="H6" s="69"/>
    </row>
    <row r="7" spans="1:8" ht="39.4" customHeight="1" x14ac:dyDescent="0.75">
      <c r="A7" s="34" t="s">
        <v>383</v>
      </c>
      <c r="B7" s="3"/>
      <c r="C7" s="3"/>
      <c r="D7" s="4"/>
      <c r="E7" s="35"/>
      <c r="F7" s="36"/>
      <c r="G7" s="44"/>
      <c r="H7" s="35"/>
    </row>
    <row r="8" spans="1:8" ht="39.4" customHeight="1" x14ac:dyDescent="0.75">
      <c r="A8" s="34" t="s">
        <v>384</v>
      </c>
      <c r="B8" s="3"/>
      <c r="C8" s="3"/>
      <c r="D8" s="4"/>
      <c r="E8" s="35"/>
      <c r="F8" s="36"/>
      <c r="G8" s="44"/>
      <c r="H8" s="69"/>
    </row>
    <row r="9" spans="1:8" ht="39.4" customHeight="1" x14ac:dyDescent="0.75">
      <c r="A9" s="34" t="s">
        <v>385</v>
      </c>
      <c r="B9" s="3"/>
      <c r="C9" s="3"/>
      <c r="D9" s="4"/>
      <c r="E9" s="35"/>
      <c r="F9" s="36"/>
      <c r="G9" s="44"/>
      <c r="H9" s="35"/>
    </row>
    <row r="10" spans="1:8" ht="39.4" customHeight="1" x14ac:dyDescent="0.75">
      <c r="A10" s="34" t="s">
        <v>386</v>
      </c>
      <c r="B10" s="3"/>
      <c r="C10" s="3"/>
      <c r="D10" s="4"/>
      <c r="E10" s="35"/>
      <c r="F10" s="36"/>
      <c r="G10" s="44"/>
      <c r="H10" s="69"/>
    </row>
    <row r="11" spans="1:8" ht="39.4" customHeight="1" x14ac:dyDescent="0.75">
      <c r="A11" s="34" t="s">
        <v>387</v>
      </c>
      <c r="B11" s="3"/>
      <c r="C11" s="3"/>
      <c r="D11" s="4"/>
      <c r="E11" s="35"/>
      <c r="F11" s="36"/>
      <c r="G11" s="44"/>
      <c r="H11" s="40"/>
    </row>
    <row r="12" spans="1:8" ht="39.4" customHeight="1" x14ac:dyDescent="0.75">
      <c r="A12" s="34" t="s">
        <v>388</v>
      </c>
      <c r="B12" s="38"/>
      <c r="C12" s="38"/>
      <c r="D12" s="39"/>
      <c r="E12" s="40"/>
      <c r="F12" s="41"/>
      <c r="G12" s="45"/>
      <c r="H12" s="69"/>
    </row>
  </sheetData>
  <phoneticPr fontId="2" type="noConversion"/>
  <conditionalFormatting sqref="B2:B12">
    <cfRule type="cellIs" dxfId="206" priority="7" operator="equal">
      <formula>"Low"</formula>
    </cfRule>
    <cfRule type="cellIs" dxfId="205" priority="8" operator="equal">
      <formula>"Medium"</formula>
    </cfRule>
    <cfRule type="cellIs" dxfId="204" priority="9" operator="equal">
      <formula>"High"</formula>
    </cfRule>
  </conditionalFormatting>
  <conditionalFormatting sqref="C2:C12">
    <cfRule type="cellIs" dxfId="203" priority="4" operator="equal">
      <formula>"Low"</formula>
    </cfRule>
    <cfRule type="cellIs" dxfId="202" priority="5" operator="equal">
      <formula>"Medium"</formula>
    </cfRule>
    <cfRule type="cellIs" dxfId="201"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ECC02498-C435-4CF8-9C59-48D646649C46}">
            <xm:f>Lists!$C$4</xm:f>
            <x14:dxf>
              <font>
                <color auto="1"/>
              </font>
              <fill>
                <patternFill>
                  <bgColor rgb="FFFF3300"/>
                </patternFill>
              </fill>
            </x14:dxf>
          </x14:cfRule>
          <x14:cfRule type="cellIs" priority="2" operator="equal" id="{1ACF17A6-3BCE-456E-8406-AAC9925F53F4}">
            <xm:f>Lists!$C$3</xm:f>
            <x14:dxf>
              <font>
                <color auto="1"/>
              </font>
              <fill>
                <patternFill>
                  <bgColor rgb="FFFFC000"/>
                </patternFill>
              </fill>
            </x14:dxf>
          </x14:cfRule>
          <x14:cfRule type="cellIs" priority="3" operator="equal" id="{27C12DED-FC87-4AF7-9DEB-A0BBE067D9D6}">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6709373-2D20-424C-8534-DBCFFA8EDFA6}">
          <x14:formula1>
            <xm:f>Lists!$C$2:$C$4</xm:f>
          </x14:formula1>
          <xm:sqref>D3:D50</xm:sqref>
        </x14:dataValidation>
        <x14:dataValidation type="list" allowBlank="1" showInputMessage="1" showErrorMessage="1" xr:uid="{04772C73-029B-49A1-ABF3-C49223A6ABF7}">
          <x14:formula1>
            <xm:f>Lists!$B$2:$B$4</xm:f>
          </x14:formula1>
          <xm:sqref>C2:C50</xm:sqref>
        </x14:dataValidation>
        <x14:dataValidation type="list" allowBlank="1" showInputMessage="1" showErrorMessage="1" xr:uid="{C592CB60-01CE-43C7-B766-ABDE64DA9AAE}">
          <x14:formula1>
            <xm:f>Lists!$A$2:$A$4</xm:f>
          </x14:formula1>
          <xm:sqref>B2:B50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46637-0DE2-4529-922A-5B0B1668DDA1}">
  <dimension ref="A1:H12"/>
  <sheetViews>
    <sheetView workbookViewId="0">
      <pane ySplit="1" topLeftCell="A2" activePane="bottomLeft" state="frozen"/>
      <selection pane="bottomLeft" activeCell="B7" sqref="B7"/>
    </sheetView>
  </sheetViews>
  <sheetFormatPr defaultColWidth="9" defaultRowHeight="39.4" customHeight="1" x14ac:dyDescent="0.75"/>
  <cols>
    <col min="1" max="1" width="87.76953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6.25" customHeight="1" x14ac:dyDescent="0.75">
      <c r="A1" s="30" t="s">
        <v>30</v>
      </c>
      <c r="B1" s="31" t="s">
        <v>8</v>
      </c>
      <c r="C1" s="31" t="s">
        <v>9</v>
      </c>
      <c r="D1" s="31" t="s">
        <v>10</v>
      </c>
      <c r="E1" s="31" t="s">
        <v>31</v>
      </c>
      <c r="F1" s="31" t="s">
        <v>32</v>
      </c>
      <c r="G1" s="42" t="s">
        <v>33</v>
      </c>
      <c r="H1" s="71" t="s">
        <v>34</v>
      </c>
    </row>
    <row r="2" spans="1:8" s="32" customFormat="1" ht="48.75"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389</v>
      </c>
      <c r="B3" s="3"/>
      <c r="C3" s="3"/>
      <c r="D3" s="4"/>
      <c r="E3" s="35"/>
      <c r="F3" s="36"/>
      <c r="G3" s="44"/>
      <c r="H3" s="35"/>
    </row>
    <row r="4" spans="1:8" ht="39.4" customHeight="1" x14ac:dyDescent="0.75">
      <c r="A4" s="34" t="s">
        <v>390</v>
      </c>
      <c r="B4" s="3"/>
      <c r="C4" s="3"/>
      <c r="D4" s="4"/>
      <c r="E4" s="35"/>
      <c r="F4" s="36"/>
      <c r="G4" s="44"/>
      <c r="H4" s="69"/>
    </row>
    <row r="5" spans="1:8" ht="39.4" customHeight="1" x14ac:dyDescent="0.75">
      <c r="A5" s="34" t="s">
        <v>391</v>
      </c>
      <c r="B5" s="3"/>
      <c r="C5" s="3"/>
      <c r="D5" s="4"/>
      <c r="E5" s="35"/>
      <c r="F5" s="36"/>
      <c r="G5" s="44"/>
      <c r="H5" s="35"/>
    </row>
    <row r="6" spans="1:8" ht="39.4" customHeight="1" x14ac:dyDescent="0.75">
      <c r="A6" s="34" t="s">
        <v>392</v>
      </c>
      <c r="B6" s="3"/>
      <c r="C6" s="3"/>
      <c r="D6" s="4"/>
      <c r="E6" s="35"/>
      <c r="F6" s="36"/>
      <c r="G6" s="44"/>
      <c r="H6" s="69"/>
    </row>
    <row r="7" spans="1:8" ht="39.4" customHeight="1" x14ac:dyDescent="0.75">
      <c r="A7" s="34" t="s">
        <v>393</v>
      </c>
      <c r="B7" s="3"/>
      <c r="C7" s="3"/>
      <c r="D7" s="4"/>
      <c r="E7" s="35"/>
      <c r="F7" s="36"/>
      <c r="G7" s="44"/>
      <c r="H7" s="35"/>
    </row>
    <row r="8" spans="1:8" ht="39.4" customHeight="1" x14ac:dyDescent="0.75">
      <c r="A8" s="34" t="s">
        <v>394</v>
      </c>
      <c r="B8" s="3"/>
      <c r="C8" s="3"/>
      <c r="D8" s="4"/>
      <c r="E8" s="35"/>
      <c r="F8" s="36"/>
      <c r="G8" s="44"/>
      <c r="H8" s="69"/>
    </row>
    <row r="9" spans="1:8" ht="39.4" customHeight="1" x14ac:dyDescent="0.75">
      <c r="A9" s="34" t="s">
        <v>395</v>
      </c>
      <c r="B9" s="3"/>
      <c r="C9" s="3"/>
      <c r="D9" s="4"/>
      <c r="E9" s="35"/>
      <c r="F9" s="36"/>
      <c r="G9" s="44"/>
      <c r="H9" s="35"/>
    </row>
    <row r="10" spans="1:8" ht="39.4" customHeight="1" x14ac:dyDescent="0.75">
      <c r="A10" s="34" t="s">
        <v>396</v>
      </c>
      <c r="B10" s="3"/>
      <c r="C10" s="3"/>
      <c r="D10" s="4"/>
      <c r="E10" s="35"/>
      <c r="F10" s="36"/>
      <c r="G10" s="44"/>
      <c r="H10" s="69"/>
    </row>
    <row r="11" spans="1:8" ht="39.4" customHeight="1" x14ac:dyDescent="0.75">
      <c r="A11" s="34" t="s">
        <v>397</v>
      </c>
      <c r="B11" s="3"/>
      <c r="C11" s="3"/>
      <c r="D11" s="4"/>
      <c r="E11" s="35"/>
      <c r="F11" s="36"/>
      <c r="G11" s="44"/>
      <c r="H11" s="40"/>
    </row>
    <row r="12" spans="1:8" ht="39.4" customHeight="1" x14ac:dyDescent="0.75">
      <c r="A12" s="34" t="s">
        <v>398</v>
      </c>
      <c r="B12" s="38"/>
      <c r="C12" s="38"/>
      <c r="D12" s="39"/>
      <c r="E12" s="40"/>
      <c r="F12" s="41"/>
      <c r="G12" s="45"/>
      <c r="H12" s="69"/>
    </row>
  </sheetData>
  <phoneticPr fontId="2" type="noConversion"/>
  <conditionalFormatting sqref="B2:B12">
    <cfRule type="cellIs" dxfId="197" priority="7" operator="equal">
      <formula>"Low"</formula>
    </cfRule>
    <cfRule type="cellIs" dxfId="196" priority="8" operator="equal">
      <formula>"Medium"</formula>
    </cfRule>
    <cfRule type="cellIs" dxfId="195" priority="9" operator="equal">
      <formula>"High"</formula>
    </cfRule>
  </conditionalFormatting>
  <conditionalFormatting sqref="C2:C12">
    <cfRule type="cellIs" dxfId="194" priority="4" operator="equal">
      <formula>"Low"</formula>
    </cfRule>
    <cfRule type="cellIs" dxfId="193" priority="5" operator="equal">
      <formula>"Medium"</formula>
    </cfRule>
    <cfRule type="cellIs" dxfId="192"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D983ABE3-4222-4296-B911-A1999718DAC7}">
            <xm:f>Lists!$C$4</xm:f>
            <x14:dxf>
              <font>
                <color auto="1"/>
              </font>
              <fill>
                <patternFill>
                  <bgColor rgb="FFFF3300"/>
                </patternFill>
              </fill>
            </x14:dxf>
          </x14:cfRule>
          <x14:cfRule type="cellIs" priority="2" operator="equal" id="{4AF2949E-77F8-49A4-9039-DCD318523420}">
            <xm:f>Lists!$C$3</xm:f>
            <x14:dxf>
              <font>
                <color auto="1"/>
              </font>
              <fill>
                <patternFill>
                  <bgColor rgb="FFFFC000"/>
                </patternFill>
              </fill>
            </x14:dxf>
          </x14:cfRule>
          <x14:cfRule type="cellIs" priority="3" operator="equal" id="{B25D5792-9C98-4889-9770-00853424AF4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974288B-BD45-4C1B-A33C-8069C436BE8B}">
          <x14:formula1>
            <xm:f>Lists!$A$2:$A$4</xm:f>
          </x14:formula1>
          <xm:sqref>B2:B50</xm:sqref>
        </x14:dataValidation>
        <x14:dataValidation type="list" allowBlank="1" showInputMessage="1" showErrorMessage="1" xr:uid="{D8C25584-FA79-4083-AFC9-EC9977DEA7A6}">
          <x14:formula1>
            <xm:f>Lists!$B$2:$B$4</xm:f>
          </x14:formula1>
          <xm:sqref>C2:C50</xm:sqref>
        </x14:dataValidation>
        <x14:dataValidation type="list" allowBlank="1" showInputMessage="1" showErrorMessage="1" xr:uid="{D3D57529-0AC4-40CD-A497-08C1B8E80698}">
          <x14:formula1>
            <xm:f>Lists!$C$2:$C$4</xm:f>
          </x14:formula1>
          <xm:sqref>D3:D50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271C-2F06-41D7-A66D-7EA654F26981}">
  <dimension ref="A1:H50"/>
  <sheetViews>
    <sheetView workbookViewId="0">
      <pane ySplit="1" topLeftCell="A2" activePane="bottomLeft" state="frozen"/>
      <selection pane="bottomLeft" activeCell="C3" sqref="C3:E4"/>
    </sheetView>
  </sheetViews>
  <sheetFormatPr defaultColWidth="9" defaultRowHeight="18" customHeight="1" x14ac:dyDescent="0.75"/>
  <cols>
    <col min="1" max="1" width="56.76953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76.099999999999994" customHeight="1" x14ac:dyDescent="0.75">
      <c r="A1" s="30" t="s">
        <v>141</v>
      </c>
      <c r="B1" s="31" t="s">
        <v>8</v>
      </c>
      <c r="C1" s="31" t="s">
        <v>9</v>
      </c>
      <c r="D1" s="31" t="s">
        <v>10</v>
      </c>
      <c r="E1" s="31" t="s">
        <v>31</v>
      </c>
      <c r="F1" s="31" t="s">
        <v>32</v>
      </c>
      <c r="G1" s="42" t="s">
        <v>33</v>
      </c>
      <c r="H1" s="71" t="s">
        <v>34</v>
      </c>
    </row>
    <row r="2" spans="1:8" s="32" customFormat="1" ht="39.4"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56</v>
      </c>
      <c r="B3" s="3"/>
      <c r="C3" s="3"/>
      <c r="D3" s="4"/>
      <c r="E3" s="35"/>
      <c r="F3" s="36"/>
      <c r="G3" s="44"/>
      <c r="H3" s="35"/>
    </row>
    <row r="4" spans="1:8" ht="39.4" customHeight="1" x14ac:dyDescent="0.75">
      <c r="A4" s="34" t="s">
        <v>57</v>
      </c>
      <c r="B4" s="3"/>
      <c r="C4" s="3"/>
      <c r="D4" s="4"/>
      <c r="E4" s="35"/>
      <c r="F4" s="36"/>
      <c r="G4" s="44"/>
      <c r="H4" s="69"/>
    </row>
    <row r="5" spans="1:8" ht="39.4" customHeight="1" x14ac:dyDescent="0.75">
      <c r="A5" s="34" t="s">
        <v>58</v>
      </c>
      <c r="B5" s="3"/>
      <c r="C5" s="3"/>
      <c r="D5" s="4"/>
      <c r="E5" s="35"/>
      <c r="F5" s="36"/>
      <c r="G5" s="44"/>
      <c r="H5" s="35"/>
    </row>
    <row r="6" spans="1:8" ht="39.4" customHeight="1" x14ac:dyDescent="0.75">
      <c r="A6" s="34" t="s">
        <v>59</v>
      </c>
      <c r="B6" s="3"/>
      <c r="C6" s="3"/>
      <c r="D6" s="4"/>
      <c r="E6" s="35"/>
      <c r="F6" s="36"/>
      <c r="G6" s="44"/>
      <c r="H6" s="69"/>
    </row>
    <row r="7" spans="1:8" ht="39.4" customHeight="1" x14ac:dyDescent="0.75">
      <c r="A7" s="34" t="s">
        <v>60</v>
      </c>
      <c r="B7" s="3"/>
      <c r="C7" s="3"/>
      <c r="D7" s="4"/>
      <c r="E7" s="35"/>
      <c r="F7" s="36"/>
      <c r="G7" s="44"/>
      <c r="H7" s="35"/>
    </row>
    <row r="8" spans="1:8" ht="39.4" customHeight="1" x14ac:dyDescent="0.75">
      <c r="A8" s="34" t="s">
        <v>61</v>
      </c>
      <c r="B8" s="3"/>
      <c r="C8" s="3"/>
      <c r="D8" s="4"/>
      <c r="E8" s="35"/>
      <c r="F8" s="36"/>
      <c r="G8" s="44"/>
      <c r="H8" s="69"/>
    </row>
    <row r="9" spans="1:8" ht="39.4" customHeight="1" x14ac:dyDescent="0.75">
      <c r="A9" s="34" t="s">
        <v>62</v>
      </c>
      <c r="B9" s="3"/>
      <c r="C9" s="3"/>
      <c r="D9" s="4"/>
      <c r="E9" s="35"/>
      <c r="F9" s="36"/>
      <c r="G9" s="44"/>
      <c r="H9" s="35"/>
    </row>
    <row r="10" spans="1:8" ht="39.4" customHeight="1" x14ac:dyDescent="0.75">
      <c r="A10" s="34" t="s">
        <v>63</v>
      </c>
      <c r="B10" s="3"/>
      <c r="C10" s="3"/>
      <c r="D10" s="4"/>
      <c r="E10" s="35"/>
      <c r="F10" s="36"/>
      <c r="G10" s="44"/>
      <c r="H10" s="69"/>
    </row>
    <row r="11" spans="1:8" ht="39.4" customHeight="1" x14ac:dyDescent="0.75">
      <c r="A11" s="34" t="s">
        <v>64</v>
      </c>
      <c r="B11" s="3"/>
      <c r="C11" s="3"/>
      <c r="D11" s="4"/>
      <c r="E11" s="35"/>
      <c r="F11" s="36"/>
      <c r="G11" s="44"/>
      <c r="H11" s="40"/>
    </row>
    <row r="12" spans="1:8" ht="39.4" customHeight="1" x14ac:dyDescent="0.75">
      <c r="A12" s="34" t="s">
        <v>65</v>
      </c>
      <c r="B12" s="38"/>
      <c r="C12" s="38"/>
      <c r="D12" s="39"/>
      <c r="E12" s="40"/>
      <c r="F12" s="41"/>
      <c r="G12" s="45"/>
      <c r="H12" s="69"/>
    </row>
    <row r="13" spans="1:8" ht="39" customHeight="1" x14ac:dyDescent="0.75"/>
    <row r="14" spans="1:8" ht="39" customHeight="1" x14ac:dyDescent="0.75"/>
    <row r="15" spans="1:8" ht="39" customHeight="1" x14ac:dyDescent="0.75"/>
    <row r="16" spans="1:8" ht="39" customHeight="1" x14ac:dyDescent="0.75"/>
    <row r="17" ht="39" customHeight="1" x14ac:dyDescent="0.75"/>
    <row r="18" ht="39" customHeight="1" x14ac:dyDescent="0.75"/>
    <row r="19" ht="39" customHeight="1" x14ac:dyDescent="0.75"/>
    <row r="20" ht="39" customHeight="1" x14ac:dyDescent="0.75"/>
    <row r="21" ht="39" customHeight="1" x14ac:dyDescent="0.75"/>
    <row r="22" ht="39" customHeight="1" x14ac:dyDescent="0.75"/>
    <row r="23" ht="39" customHeight="1" x14ac:dyDescent="0.75"/>
    <row r="24" ht="39" customHeight="1" x14ac:dyDescent="0.75"/>
    <row r="25" ht="39" customHeight="1" x14ac:dyDescent="0.75"/>
    <row r="26" ht="39" customHeight="1" x14ac:dyDescent="0.75"/>
    <row r="27" ht="39" customHeight="1" x14ac:dyDescent="0.75"/>
    <row r="28" ht="39" customHeight="1" x14ac:dyDescent="0.75"/>
    <row r="29" ht="39" customHeight="1" x14ac:dyDescent="0.75"/>
    <row r="30" ht="39" customHeight="1" x14ac:dyDescent="0.75"/>
    <row r="31" ht="39" customHeight="1" x14ac:dyDescent="0.75"/>
    <row r="32" ht="39" customHeight="1" x14ac:dyDescent="0.75"/>
    <row r="33" ht="39" customHeight="1" x14ac:dyDescent="0.75"/>
    <row r="34" ht="39" customHeight="1" x14ac:dyDescent="0.75"/>
    <row r="35" ht="39" customHeight="1" x14ac:dyDescent="0.75"/>
    <row r="36" ht="39" customHeight="1" x14ac:dyDescent="0.75"/>
    <row r="37" ht="39" customHeight="1" x14ac:dyDescent="0.75"/>
    <row r="38" ht="39" customHeight="1" x14ac:dyDescent="0.75"/>
    <row r="39" ht="39" customHeight="1" x14ac:dyDescent="0.75"/>
    <row r="40" ht="39" customHeight="1" x14ac:dyDescent="0.75"/>
    <row r="41" ht="39" customHeight="1" x14ac:dyDescent="0.75"/>
    <row r="42" ht="39" customHeight="1" x14ac:dyDescent="0.75"/>
    <row r="43" ht="39" customHeight="1" x14ac:dyDescent="0.75"/>
    <row r="44" ht="39" customHeight="1" x14ac:dyDescent="0.75"/>
    <row r="45" ht="39" customHeight="1" x14ac:dyDescent="0.75"/>
    <row r="46" ht="39" customHeight="1" x14ac:dyDescent="0.75"/>
    <row r="47" ht="39" customHeight="1" x14ac:dyDescent="0.75"/>
    <row r="48" ht="39" customHeight="1" x14ac:dyDescent="0.75"/>
    <row r="49" ht="39" customHeight="1" x14ac:dyDescent="0.75"/>
    <row r="50" ht="39" customHeight="1" x14ac:dyDescent="0.75"/>
  </sheetData>
  <phoneticPr fontId="2" type="noConversion"/>
  <conditionalFormatting sqref="B2:B12">
    <cfRule type="cellIs" dxfId="188" priority="7" operator="equal">
      <formula>"Low"</formula>
    </cfRule>
    <cfRule type="cellIs" dxfId="187" priority="8" operator="equal">
      <formula>"Medium"</formula>
    </cfRule>
    <cfRule type="cellIs" dxfId="186" priority="9" operator="equal">
      <formula>"High"</formula>
    </cfRule>
  </conditionalFormatting>
  <conditionalFormatting sqref="C2:C12">
    <cfRule type="cellIs" dxfId="185" priority="4" operator="equal">
      <formula>"Low"</formula>
    </cfRule>
    <cfRule type="cellIs" dxfId="184" priority="5" operator="equal">
      <formula>"Medium"</formula>
    </cfRule>
    <cfRule type="cellIs" dxfId="183"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4A62FC0-772F-47EA-9923-75347DE7223C}">
            <xm:f>Lists!$C$4</xm:f>
            <x14:dxf>
              <font>
                <color auto="1"/>
              </font>
              <fill>
                <patternFill>
                  <bgColor rgb="FFFF3300"/>
                </patternFill>
              </fill>
            </x14:dxf>
          </x14:cfRule>
          <x14:cfRule type="cellIs" priority="2" operator="equal" id="{FD36358F-F280-4222-9DFA-83DA38B7F876}">
            <xm:f>Lists!$C$3</xm:f>
            <x14:dxf>
              <font>
                <color auto="1"/>
              </font>
              <fill>
                <patternFill>
                  <bgColor rgb="FFFFC000"/>
                </patternFill>
              </fill>
            </x14:dxf>
          </x14:cfRule>
          <x14:cfRule type="cellIs" priority="3" operator="equal" id="{10914058-26A8-4BC8-9EF5-25A1D66666D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DC9DBA8-AFF3-4ED0-A407-4AD1F18C3F1F}">
          <x14:formula1>
            <xm:f>Lists!$C$2:$C$4</xm:f>
          </x14:formula1>
          <xm:sqref>D3:D50</xm:sqref>
        </x14:dataValidation>
        <x14:dataValidation type="list" allowBlank="1" showInputMessage="1" showErrorMessage="1" xr:uid="{0BAE0523-E410-4D40-A6AA-62AFB11A0778}">
          <x14:formula1>
            <xm:f>Lists!$B$2:$B$4</xm:f>
          </x14:formula1>
          <xm:sqref>C2:C50</xm:sqref>
        </x14:dataValidation>
        <x14:dataValidation type="list" allowBlank="1" showInputMessage="1" showErrorMessage="1" xr:uid="{B3242812-3886-40EE-80ED-B551F360D183}">
          <x14:formula1>
            <xm:f>Lists!$A$2:$A$4</xm:f>
          </x14:formula1>
          <xm:sqref>B2:B50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07CE-6A91-441B-86C1-28D00C634E79}">
  <dimension ref="A1:H50"/>
  <sheetViews>
    <sheetView workbookViewId="0">
      <pane ySplit="1" topLeftCell="A2" activePane="bottomLeft" state="frozen"/>
      <selection pane="bottomLeft" activeCell="A2" sqref="A2"/>
    </sheetView>
  </sheetViews>
  <sheetFormatPr defaultColWidth="9" defaultRowHeight="18" customHeight="1" x14ac:dyDescent="0.75"/>
  <cols>
    <col min="1" max="1" width="68.76953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174.5" customHeight="1" x14ac:dyDescent="0.75">
      <c r="A1" s="30" t="s">
        <v>30</v>
      </c>
      <c r="B1" s="31" t="s">
        <v>8</v>
      </c>
      <c r="C1" s="31" t="s">
        <v>9</v>
      </c>
      <c r="D1" s="31" t="s">
        <v>10</v>
      </c>
      <c r="E1" s="31" t="s">
        <v>31</v>
      </c>
      <c r="F1" s="31" t="s">
        <v>32</v>
      </c>
      <c r="G1" s="42" t="s">
        <v>33</v>
      </c>
      <c r="H1" s="71" t="s">
        <v>34</v>
      </c>
    </row>
    <row r="2" spans="1:8" s="32" customFormat="1" ht="39.4"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66</v>
      </c>
      <c r="B3" s="3"/>
      <c r="C3" s="3"/>
      <c r="D3" s="4"/>
      <c r="E3" s="35"/>
      <c r="F3" s="36"/>
      <c r="G3" s="44"/>
      <c r="H3" s="35"/>
    </row>
    <row r="4" spans="1:8" ht="39.4" customHeight="1" x14ac:dyDescent="0.75">
      <c r="A4" s="34" t="s">
        <v>67</v>
      </c>
      <c r="B4" s="3"/>
      <c r="C4" s="3"/>
      <c r="D4" s="4"/>
      <c r="E4" s="35"/>
      <c r="F4" s="36"/>
      <c r="G4" s="44"/>
      <c r="H4" s="69"/>
    </row>
    <row r="5" spans="1:8" ht="39.4" customHeight="1" x14ac:dyDescent="0.75">
      <c r="A5" s="34" t="s">
        <v>68</v>
      </c>
      <c r="B5" s="3"/>
      <c r="C5" s="3"/>
      <c r="D5" s="4"/>
      <c r="E5" s="35"/>
      <c r="F5" s="36"/>
      <c r="G5" s="44"/>
      <c r="H5" s="35"/>
    </row>
    <row r="6" spans="1:8" ht="39.4" customHeight="1" x14ac:dyDescent="0.75">
      <c r="A6" s="34" t="s">
        <v>69</v>
      </c>
      <c r="B6" s="3"/>
      <c r="C6" s="3"/>
      <c r="D6" s="4"/>
      <c r="E6" s="35"/>
      <c r="F6" s="36"/>
      <c r="G6" s="44"/>
      <c r="H6" s="69"/>
    </row>
    <row r="7" spans="1:8" ht="39.4" customHeight="1" x14ac:dyDescent="0.75">
      <c r="A7" s="34" t="s">
        <v>70</v>
      </c>
      <c r="B7" s="3"/>
      <c r="C7" s="3"/>
      <c r="D7" s="4"/>
      <c r="E7" s="35"/>
      <c r="F7" s="36"/>
      <c r="G7" s="44"/>
      <c r="H7" s="35"/>
    </row>
    <row r="8" spans="1:8" ht="39.4" customHeight="1" x14ac:dyDescent="0.75">
      <c r="A8" s="34" t="s">
        <v>71</v>
      </c>
      <c r="B8" s="3"/>
      <c r="C8" s="3"/>
      <c r="D8" s="4"/>
      <c r="E8" s="35"/>
      <c r="F8" s="36"/>
      <c r="G8" s="44"/>
      <c r="H8" s="69"/>
    </row>
    <row r="9" spans="1:8" ht="39.4" customHeight="1" x14ac:dyDescent="0.75">
      <c r="A9" s="34" t="s">
        <v>72</v>
      </c>
      <c r="B9" s="3"/>
      <c r="C9" s="3"/>
      <c r="D9" s="4"/>
      <c r="E9" s="35"/>
      <c r="F9" s="36"/>
      <c r="G9" s="44"/>
      <c r="H9" s="35"/>
    </row>
    <row r="10" spans="1:8" ht="39.4" customHeight="1" x14ac:dyDescent="0.75">
      <c r="A10" s="34" t="s">
        <v>73</v>
      </c>
      <c r="B10" s="3"/>
      <c r="C10" s="3"/>
      <c r="D10" s="4"/>
      <c r="E10" s="35"/>
      <c r="F10" s="36"/>
      <c r="G10" s="44"/>
      <c r="H10" s="69"/>
    </row>
    <row r="11" spans="1:8" ht="39.4" customHeight="1" x14ac:dyDescent="0.75">
      <c r="A11" s="34" t="s">
        <v>74</v>
      </c>
      <c r="B11" s="3"/>
      <c r="C11" s="3"/>
      <c r="D11" s="4"/>
      <c r="E11" s="35"/>
      <c r="F11" s="36"/>
      <c r="G11" s="44"/>
      <c r="H11" s="40"/>
    </row>
    <row r="12" spans="1:8" ht="39.4" customHeight="1" x14ac:dyDescent="0.75">
      <c r="A12" s="34" t="s">
        <v>75</v>
      </c>
      <c r="B12" s="38"/>
      <c r="C12" s="38"/>
      <c r="D12" s="39"/>
      <c r="E12" s="40"/>
      <c r="F12" s="41"/>
      <c r="G12" s="45"/>
      <c r="H12" s="69"/>
    </row>
    <row r="13" spans="1:8" ht="39" customHeight="1" x14ac:dyDescent="0.75"/>
    <row r="14" spans="1:8" ht="39" customHeight="1" x14ac:dyDescent="0.75"/>
    <row r="15" spans="1:8" ht="39" customHeight="1" x14ac:dyDescent="0.75"/>
    <row r="16" spans="1:8" ht="39" customHeight="1" x14ac:dyDescent="0.75"/>
    <row r="17" ht="39" customHeight="1" x14ac:dyDescent="0.75"/>
    <row r="18" ht="39" customHeight="1" x14ac:dyDescent="0.75"/>
    <row r="19" ht="39" customHeight="1" x14ac:dyDescent="0.75"/>
    <row r="20" ht="39" customHeight="1" x14ac:dyDescent="0.75"/>
    <row r="21" ht="39" customHeight="1" x14ac:dyDescent="0.75"/>
    <row r="22" ht="39" customHeight="1" x14ac:dyDescent="0.75"/>
    <row r="23" ht="39" customHeight="1" x14ac:dyDescent="0.75"/>
    <row r="24" ht="39" customHeight="1" x14ac:dyDescent="0.75"/>
    <row r="25" ht="39" customHeight="1" x14ac:dyDescent="0.75"/>
    <row r="26" ht="39" customHeight="1" x14ac:dyDescent="0.75"/>
    <row r="27" ht="39" customHeight="1" x14ac:dyDescent="0.75"/>
    <row r="28" ht="39" customHeight="1" x14ac:dyDescent="0.75"/>
    <row r="29" ht="39" customHeight="1" x14ac:dyDescent="0.75"/>
    <row r="30" ht="39" customHeight="1" x14ac:dyDescent="0.75"/>
    <row r="31" ht="39" customHeight="1" x14ac:dyDescent="0.75"/>
    <row r="32" ht="39" customHeight="1" x14ac:dyDescent="0.75"/>
    <row r="33" ht="39" customHeight="1" x14ac:dyDescent="0.75"/>
    <row r="34" ht="39" customHeight="1" x14ac:dyDescent="0.75"/>
    <row r="35" ht="39" customHeight="1" x14ac:dyDescent="0.75"/>
    <row r="36" ht="39" customHeight="1" x14ac:dyDescent="0.75"/>
    <row r="37" ht="39" customHeight="1" x14ac:dyDescent="0.75"/>
    <row r="38" ht="39" customHeight="1" x14ac:dyDescent="0.75"/>
    <row r="39" ht="39" customHeight="1" x14ac:dyDescent="0.75"/>
    <row r="40" ht="39" customHeight="1" x14ac:dyDescent="0.75"/>
    <row r="41" ht="39" customHeight="1" x14ac:dyDescent="0.75"/>
    <row r="42" ht="39" customHeight="1" x14ac:dyDescent="0.75"/>
    <row r="43" ht="39" customHeight="1" x14ac:dyDescent="0.75"/>
    <row r="44" ht="39" customHeight="1" x14ac:dyDescent="0.75"/>
    <row r="45" ht="39" customHeight="1" x14ac:dyDescent="0.75"/>
    <row r="46" ht="39" customHeight="1" x14ac:dyDescent="0.75"/>
    <row r="47" ht="39" customHeight="1" x14ac:dyDescent="0.75"/>
    <row r="48" ht="39" customHeight="1" x14ac:dyDescent="0.75"/>
    <row r="49" ht="39" customHeight="1" x14ac:dyDescent="0.75"/>
    <row r="50" ht="39" customHeight="1" x14ac:dyDescent="0.75"/>
  </sheetData>
  <phoneticPr fontId="2" type="noConversion"/>
  <conditionalFormatting sqref="B2:B12">
    <cfRule type="cellIs" dxfId="179" priority="7" operator="equal">
      <formula>"Low"</formula>
    </cfRule>
    <cfRule type="cellIs" dxfId="178" priority="8" operator="equal">
      <formula>"Medium"</formula>
    </cfRule>
    <cfRule type="cellIs" dxfId="177" priority="9" operator="equal">
      <formula>"High"</formula>
    </cfRule>
  </conditionalFormatting>
  <conditionalFormatting sqref="C2:C12">
    <cfRule type="cellIs" dxfId="176" priority="4" operator="equal">
      <formula>"Low"</formula>
    </cfRule>
    <cfRule type="cellIs" dxfId="175" priority="5" operator="equal">
      <formula>"Medium"</formula>
    </cfRule>
    <cfRule type="cellIs" dxfId="174"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ABD59649-81AC-44C4-9063-779B4517DE06}">
            <xm:f>Lists!$C$4</xm:f>
            <x14:dxf>
              <font>
                <color auto="1"/>
              </font>
              <fill>
                <patternFill>
                  <bgColor rgb="FFFF3300"/>
                </patternFill>
              </fill>
            </x14:dxf>
          </x14:cfRule>
          <x14:cfRule type="cellIs" priority="2" operator="equal" id="{C25C532B-CCEB-446A-890A-85B397FEACF5}">
            <xm:f>Lists!$C$3</xm:f>
            <x14:dxf>
              <font>
                <color auto="1"/>
              </font>
              <fill>
                <patternFill>
                  <bgColor rgb="FFFFC000"/>
                </patternFill>
              </fill>
            </x14:dxf>
          </x14:cfRule>
          <x14:cfRule type="cellIs" priority="3" operator="equal" id="{5061DFFF-71E4-466C-B30F-34724127F79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6E1DCA8-93D7-4380-8DA3-482471E51A3C}">
          <x14:formula1>
            <xm:f>Lists!$A$2:$A$4</xm:f>
          </x14:formula1>
          <xm:sqref>B2:B50</xm:sqref>
        </x14:dataValidation>
        <x14:dataValidation type="list" allowBlank="1" showInputMessage="1" showErrorMessage="1" xr:uid="{0FB7D1A6-ACF8-47DC-B3F1-AA1CABD94715}">
          <x14:formula1>
            <xm:f>Lists!$B$2:$B$4</xm:f>
          </x14:formula1>
          <xm:sqref>C2:C50</xm:sqref>
        </x14:dataValidation>
        <x14:dataValidation type="list" allowBlank="1" showInputMessage="1" showErrorMessage="1" xr:uid="{E3CD58DF-A327-45E4-B80A-4703D01463C0}">
          <x14:formula1>
            <xm:f>Lists!$C$2:$C$4</xm:f>
          </x14:formula1>
          <xm:sqref>D3:D50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F5-D065-427E-ACFF-8BC24BDBB9F2}">
  <dimension ref="A1:H12"/>
  <sheetViews>
    <sheetView workbookViewId="0">
      <pane ySplit="1" topLeftCell="A2" activePane="bottomLeft" state="frozen"/>
      <selection pane="bottomLeft" activeCell="C3" sqref="C3:E3"/>
    </sheetView>
  </sheetViews>
  <sheetFormatPr defaultColWidth="9" defaultRowHeight="39.4" customHeight="1" x14ac:dyDescent="0.75"/>
  <cols>
    <col min="1" max="1" width="56.76953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69" customHeight="1" x14ac:dyDescent="0.75">
      <c r="A1" s="30" t="s">
        <v>142</v>
      </c>
      <c r="B1" s="31" t="s">
        <v>8</v>
      </c>
      <c r="C1" s="31" t="s">
        <v>9</v>
      </c>
      <c r="D1" s="31" t="s">
        <v>10</v>
      </c>
      <c r="E1" s="31" t="s">
        <v>31</v>
      </c>
      <c r="F1" s="31" t="s">
        <v>32</v>
      </c>
      <c r="G1" s="42" t="s">
        <v>33</v>
      </c>
      <c r="H1" s="71" t="s">
        <v>34</v>
      </c>
    </row>
    <row r="2" spans="1:8" s="32" customFormat="1" ht="39.4"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76</v>
      </c>
      <c r="B3" s="3"/>
      <c r="C3" s="3"/>
      <c r="D3" s="4"/>
      <c r="E3" s="35"/>
      <c r="F3" s="36"/>
      <c r="G3" s="44"/>
      <c r="H3" s="35"/>
    </row>
    <row r="4" spans="1:8" ht="39.4" customHeight="1" x14ac:dyDescent="0.75">
      <c r="A4" s="34" t="s">
        <v>77</v>
      </c>
      <c r="B4" s="3"/>
      <c r="C4" s="3"/>
      <c r="D4" s="4"/>
      <c r="E4" s="35"/>
      <c r="F4" s="36"/>
      <c r="G4" s="44"/>
      <c r="H4" s="69"/>
    </row>
    <row r="5" spans="1:8" ht="39.4" customHeight="1" x14ac:dyDescent="0.75">
      <c r="A5" s="34" t="s">
        <v>78</v>
      </c>
      <c r="B5" s="3"/>
      <c r="C5" s="3"/>
      <c r="D5" s="4"/>
      <c r="E5" s="35"/>
      <c r="F5" s="36"/>
      <c r="G5" s="44"/>
      <c r="H5" s="35"/>
    </row>
    <row r="6" spans="1:8" ht="39.4" customHeight="1" x14ac:dyDescent="0.75">
      <c r="A6" s="34" t="s">
        <v>79</v>
      </c>
      <c r="B6" s="3"/>
      <c r="C6" s="3"/>
      <c r="D6" s="4"/>
      <c r="E6" s="35"/>
      <c r="F6" s="36"/>
      <c r="G6" s="44"/>
      <c r="H6" s="69"/>
    </row>
    <row r="7" spans="1:8" ht="39.4" customHeight="1" x14ac:dyDescent="0.75">
      <c r="A7" s="34" t="s">
        <v>80</v>
      </c>
      <c r="B7" s="3"/>
      <c r="C7" s="3"/>
      <c r="D7" s="4"/>
      <c r="E7" s="35"/>
      <c r="F7" s="36"/>
      <c r="G7" s="44"/>
      <c r="H7" s="35"/>
    </row>
    <row r="8" spans="1:8" ht="39.4" customHeight="1" x14ac:dyDescent="0.75">
      <c r="A8" s="34" t="s">
        <v>81</v>
      </c>
      <c r="B8" s="3"/>
      <c r="C8" s="3"/>
      <c r="D8" s="4"/>
      <c r="E8" s="35"/>
      <c r="F8" s="36"/>
      <c r="G8" s="44"/>
      <c r="H8" s="69"/>
    </row>
    <row r="9" spans="1:8" ht="39.4" customHeight="1" x14ac:dyDescent="0.75">
      <c r="A9" s="34" t="s">
        <v>82</v>
      </c>
      <c r="B9" s="3"/>
      <c r="C9" s="3"/>
      <c r="D9" s="4"/>
      <c r="E9" s="35"/>
      <c r="F9" s="36"/>
      <c r="G9" s="44"/>
      <c r="H9" s="35"/>
    </row>
    <row r="10" spans="1:8" ht="39.4" customHeight="1" x14ac:dyDescent="0.75">
      <c r="A10" s="34" t="s">
        <v>83</v>
      </c>
      <c r="B10" s="3"/>
      <c r="C10" s="3"/>
      <c r="D10" s="4"/>
      <c r="E10" s="35"/>
      <c r="F10" s="36"/>
      <c r="G10" s="44"/>
      <c r="H10" s="69"/>
    </row>
    <row r="11" spans="1:8" ht="39.4" customHeight="1" x14ac:dyDescent="0.75">
      <c r="A11" s="34" t="s">
        <v>84</v>
      </c>
      <c r="B11" s="3"/>
      <c r="C11" s="3"/>
      <c r="D11" s="4"/>
      <c r="E11" s="35"/>
      <c r="F11" s="36"/>
      <c r="G11" s="44"/>
      <c r="H11" s="40"/>
    </row>
    <row r="12" spans="1:8" ht="39.4" customHeight="1" x14ac:dyDescent="0.75">
      <c r="A12" s="34" t="s">
        <v>85</v>
      </c>
      <c r="B12" s="38"/>
      <c r="C12" s="38"/>
      <c r="D12" s="39"/>
      <c r="E12" s="40"/>
      <c r="F12" s="41"/>
      <c r="G12" s="45"/>
      <c r="H12" s="69"/>
    </row>
  </sheetData>
  <phoneticPr fontId="2" type="noConversion"/>
  <conditionalFormatting sqref="B2:B12">
    <cfRule type="cellIs" dxfId="170" priority="7" operator="equal">
      <formula>"Low"</formula>
    </cfRule>
    <cfRule type="cellIs" dxfId="169" priority="8" operator="equal">
      <formula>"Medium"</formula>
    </cfRule>
    <cfRule type="cellIs" dxfId="168" priority="9" operator="equal">
      <formula>"High"</formula>
    </cfRule>
  </conditionalFormatting>
  <conditionalFormatting sqref="C2:C12">
    <cfRule type="cellIs" dxfId="167" priority="4" operator="equal">
      <formula>"Low"</formula>
    </cfRule>
    <cfRule type="cellIs" dxfId="166" priority="5" operator="equal">
      <formula>"Medium"</formula>
    </cfRule>
    <cfRule type="cellIs" dxfId="165"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49BE32-CCC3-4925-AFF8-F0EF250A4C7B}">
            <xm:f>Lists!$C$4</xm:f>
            <x14:dxf>
              <font>
                <color auto="1"/>
              </font>
              <fill>
                <patternFill>
                  <bgColor rgb="FFFF3300"/>
                </patternFill>
              </fill>
            </x14:dxf>
          </x14:cfRule>
          <x14:cfRule type="cellIs" priority="2" operator="equal" id="{6E384231-54BA-4B57-9A23-7CA98FE2CD0F}">
            <xm:f>Lists!$C$3</xm:f>
            <x14:dxf>
              <font>
                <color auto="1"/>
              </font>
              <fill>
                <patternFill>
                  <bgColor rgb="FFFFC000"/>
                </patternFill>
              </fill>
            </x14:dxf>
          </x14:cfRule>
          <x14:cfRule type="cellIs" priority="3" operator="equal" id="{9CAA0CF1-A895-4DD2-9279-761628B809A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03F337-C2FB-40AB-82F3-28E8D08DB953}">
          <x14:formula1>
            <xm:f>Lists!$C$2:$C$4</xm:f>
          </x14:formula1>
          <xm:sqref>D3:D50</xm:sqref>
        </x14:dataValidation>
        <x14:dataValidation type="list" allowBlank="1" showInputMessage="1" showErrorMessage="1" xr:uid="{7CF32DC5-9E94-4433-9458-BEF850214BD0}">
          <x14:formula1>
            <xm:f>Lists!$B$2:$B$4</xm:f>
          </x14:formula1>
          <xm:sqref>C2:C50</xm:sqref>
        </x14:dataValidation>
        <x14:dataValidation type="list" allowBlank="1" showInputMessage="1" showErrorMessage="1" xr:uid="{CB587238-3A58-4743-8D8F-186BCF390787}">
          <x14:formula1>
            <xm:f>Lists!$A$2:$A$4</xm:f>
          </x14:formula1>
          <xm:sqref>B2:B50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2EE7-0C64-4D5C-A5C5-02A53B128BDE}">
  <dimension ref="A1:H12"/>
  <sheetViews>
    <sheetView workbookViewId="0">
      <pane ySplit="1" topLeftCell="A2" activePane="bottomLeft" state="frozen"/>
      <selection pane="bottomLeft" activeCell="A5" sqref="A5"/>
    </sheetView>
  </sheetViews>
  <sheetFormatPr defaultColWidth="9" defaultRowHeight="39.4" customHeight="1" x14ac:dyDescent="0.75"/>
  <cols>
    <col min="1" max="1" width="75.9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105.75" customHeight="1" x14ac:dyDescent="0.75">
      <c r="A1" s="30" t="s">
        <v>30</v>
      </c>
      <c r="B1" s="31" t="s">
        <v>8</v>
      </c>
      <c r="C1" s="31" t="s">
        <v>9</v>
      </c>
      <c r="D1" s="31" t="s">
        <v>10</v>
      </c>
      <c r="E1" s="31" t="s">
        <v>31</v>
      </c>
      <c r="F1" s="31" t="s">
        <v>32</v>
      </c>
      <c r="G1" s="42" t="s">
        <v>33</v>
      </c>
      <c r="H1" s="71" t="s">
        <v>34</v>
      </c>
    </row>
    <row r="2" spans="1:8" s="32" customFormat="1" ht="39.4"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248</v>
      </c>
      <c r="B3" s="3"/>
      <c r="C3" s="3"/>
      <c r="D3" s="4"/>
      <c r="E3" s="35"/>
      <c r="F3" s="36"/>
      <c r="G3" s="44"/>
      <c r="H3" s="35"/>
    </row>
    <row r="4" spans="1:8" ht="39.4" customHeight="1" x14ac:dyDescent="0.75">
      <c r="A4" s="34" t="s">
        <v>249</v>
      </c>
      <c r="B4" s="3"/>
      <c r="C4" s="3"/>
      <c r="D4" s="4"/>
      <c r="E4" s="35"/>
      <c r="F4" s="36"/>
      <c r="G4" s="44"/>
      <c r="H4" s="69"/>
    </row>
    <row r="5" spans="1:8" ht="39.4" customHeight="1" x14ac:dyDescent="0.75">
      <c r="A5" s="34" t="s">
        <v>250</v>
      </c>
      <c r="B5" s="3"/>
      <c r="C5" s="3"/>
      <c r="D5" s="4"/>
      <c r="E5" s="35"/>
      <c r="F5" s="36"/>
      <c r="G5" s="44"/>
      <c r="H5" s="35"/>
    </row>
    <row r="6" spans="1:8" ht="39.4" customHeight="1" x14ac:dyDescent="0.75">
      <c r="A6" s="34" t="s">
        <v>251</v>
      </c>
      <c r="B6" s="3"/>
      <c r="C6" s="3"/>
      <c r="D6" s="4"/>
      <c r="E6" s="35"/>
      <c r="F6" s="36"/>
      <c r="G6" s="44"/>
      <c r="H6" s="69"/>
    </row>
    <row r="7" spans="1:8" ht="39.4" customHeight="1" x14ac:dyDescent="0.75">
      <c r="A7" s="34" t="s">
        <v>252</v>
      </c>
      <c r="B7" s="3"/>
      <c r="C7" s="3"/>
      <c r="D7" s="4"/>
      <c r="E7" s="35"/>
      <c r="F7" s="36"/>
      <c r="G7" s="44"/>
      <c r="H7" s="35"/>
    </row>
    <row r="8" spans="1:8" ht="39.4" customHeight="1" x14ac:dyDescent="0.75">
      <c r="A8" s="34" t="s">
        <v>253</v>
      </c>
      <c r="B8" s="3"/>
      <c r="C8" s="3"/>
      <c r="D8" s="4"/>
      <c r="E8" s="35"/>
      <c r="F8" s="36"/>
      <c r="G8" s="44"/>
      <c r="H8" s="69"/>
    </row>
    <row r="9" spans="1:8" ht="39.4" customHeight="1" x14ac:dyDescent="0.75">
      <c r="A9" s="34" t="s">
        <v>254</v>
      </c>
      <c r="B9" s="3"/>
      <c r="C9" s="3"/>
      <c r="D9" s="4"/>
      <c r="E9" s="35"/>
      <c r="F9" s="36"/>
      <c r="G9" s="44"/>
      <c r="H9" s="35"/>
    </row>
    <row r="10" spans="1:8" ht="39.4" customHeight="1" x14ac:dyDescent="0.75">
      <c r="A10" s="34" t="s">
        <v>255</v>
      </c>
      <c r="B10" s="3"/>
      <c r="C10" s="3"/>
      <c r="D10" s="4"/>
      <c r="E10" s="35"/>
      <c r="F10" s="36"/>
      <c r="G10" s="44"/>
      <c r="H10" s="69"/>
    </row>
    <row r="11" spans="1:8" ht="39.4" customHeight="1" x14ac:dyDescent="0.75">
      <c r="A11" s="34" t="s">
        <v>256</v>
      </c>
      <c r="B11" s="3"/>
      <c r="C11" s="3"/>
      <c r="D11" s="4"/>
      <c r="E11" s="35"/>
      <c r="F11" s="36"/>
      <c r="G11" s="44"/>
      <c r="H11" s="40"/>
    </row>
    <row r="12" spans="1:8" ht="39.4" customHeight="1" x14ac:dyDescent="0.75">
      <c r="A12" s="34" t="s">
        <v>257</v>
      </c>
      <c r="B12" s="38"/>
      <c r="C12" s="38"/>
      <c r="D12" s="39"/>
      <c r="E12" s="40"/>
      <c r="F12" s="41"/>
      <c r="G12" s="45"/>
      <c r="H12" s="69"/>
    </row>
  </sheetData>
  <phoneticPr fontId="2" type="noConversion"/>
  <conditionalFormatting sqref="B2:B12">
    <cfRule type="cellIs" dxfId="161" priority="7" operator="equal">
      <formula>"Low"</formula>
    </cfRule>
    <cfRule type="cellIs" dxfId="160" priority="8" operator="equal">
      <formula>"Medium"</formula>
    </cfRule>
    <cfRule type="cellIs" dxfId="159" priority="9" operator="equal">
      <formula>"High"</formula>
    </cfRule>
  </conditionalFormatting>
  <conditionalFormatting sqref="C2:C12">
    <cfRule type="cellIs" dxfId="158" priority="4" operator="equal">
      <formula>"Low"</formula>
    </cfRule>
    <cfRule type="cellIs" dxfId="157" priority="5" operator="equal">
      <formula>"Medium"</formula>
    </cfRule>
    <cfRule type="cellIs" dxfId="156"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AA7FA0C4-64CA-45B7-BAB3-774CE8965341}">
            <xm:f>Lists!$C$4</xm:f>
            <x14:dxf>
              <font>
                <color auto="1"/>
              </font>
              <fill>
                <patternFill>
                  <bgColor rgb="FFFF3300"/>
                </patternFill>
              </fill>
            </x14:dxf>
          </x14:cfRule>
          <x14:cfRule type="cellIs" priority="2" operator="equal" id="{25A7B140-78DE-452A-94CA-6681D887A3DD}">
            <xm:f>Lists!$C$3</xm:f>
            <x14:dxf>
              <font>
                <color auto="1"/>
              </font>
              <fill>
                <patternFill>
                  <bgColor rgb="FFFFC000"/>
                </patternFill>
              </fill>
            </x14:dxf>
          </x14:cfRule>
          <x14:cfRule type="cellIs" priority="3" operator="equal" id="{0C6DF5E8-3F7F-46F7-908F-24DB215713B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97EA50B-BE5F-4CAD-B728-545B5F0D0330}">
          <x14:formula1>
            <xm:f>Lists!$A$2:$A$4</xm:f>
          </x14:formula1>
          <xm:sqref>B2:B50</xm:sqref>
        </x14:dataValidation>
        <x14:dataValidation type="list" allowBlank="1" showInputMessage="1" showErrorMessage="1" xr:uid="{3AB7AB86-8C3A-43DF-85EB-FB238D980055}">
          <x14:formula1>
            <xm:f>Lists!$B$2:$B$4</xm:f>
          </x14:formula1>
          <xm:sqref>C2:C50</xm:sqref>
        </x14:dataValidation>
        <x14:dataValidation type="list" allowBlank="1" showInputMessage="1" showErrorMessage="1" xr:uid="{D93314F9-D40F-4196-BB0E-8E23F925414B}">
          <x14:formula1>
            <xm:f>Lists!$C$2:$C$4</xm:f>
          </x14:formula1>
          <xm:sqref>D3:D50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1DA1C-0C35-479A-955D-7CA9C8C6899C}">
  <dimension ref="A1:H12"/>
  <sheetViews>
    <sheetView workbookViewId="0">
      <pane ySplit="1" topLeftCell="A2" activePane="bottomLeft" state="frozen"/>
      <selection pane="bottomLeft" activeCell="C7" sqref="C7"/>
    </sheetView>
  </sheetViews>
  <sheetFormatPr defaultColWidth="9" defaultRowHeight="39.4" customHeight="1" x14ac:dyDescent="0.75"/>
  <cols>
    <col min="1" max="1" width="75.9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7.75" customHeight="1" x14ac:dyDescent="0.75">
      <c r="A1" s="30" t="s">
        <v>30</v>
      </c>
      <c r="B1" s="31" t="s">
        <v>8</v>
      </c>
      <c r="C1" s="31" t="s">
        <v>9</v>
      </c>
      <c r="D1" s="31" t="s">
        <v>10</v>
      </c>
      <c r="E1" s="31" t="s">
        <v>31</v>
      </c>
      <c r="F1" s="31" t="s">
        <v>32</v>
      </c>
      <c r="G1" s="42" t="s">
        <v>33</v>
      </c>
      <c r="H1" s="71" t="s">
        <v>34</v>
      </c>
    </row>
    <row r="2" spans="1:8" s="32" customFormat="1" ht="39.4"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258</v>
      </c>
      <c r="B3" s="3"/>
      <c r="C3" s="3"/>
      <c r="D3" s="4"/>
      <c r="E3" s="35"/>
      <c r="F3" s="36"/>
      <c r="G3" s="44"/>
      <c r="H3" s="35"/>
    </row>
    <row r="4" spans="1:8" ht="39.4" customHeight="1" x14ac:dyDescent="0.75">
      <c r="A4" s="34" t="s">
        <v>259</v>
      </c>
      <c r="B4" s="3"/>
      <c r="C4" s="3"/>
      <c r="D4" s="4"/>
      <c r="E4" s="35"/>
      <c r="F4" s="36"/>
      <c r="G4" s="44"/>
      <c r="H4" s="69"/>
    </row>
    <row r="5" spans="1:8" ht="39.4" customHeight="1" x14ac:dyDescent="0.75">
      <c r="A5" s="34" t="s">
        <v>260</v>
      </c>
      <c r="B5" s="3"/>
      <c r="C5" s="3"/>
      <c r="D5" s="4"/>
      <c r="E5" s="35"/>
      <c r="F5" s="36"/>
      <c r="G5" s="44"/>
      <c r="H5" s="35"/>
    </row>
    <row r="6" spans="1:8" ht="39.4" customHeight="1" x14ac:dyDescent="0.75">
      <c r="A6" s="34" t="s">
        <v>261</v>
      </c>
      <c r="B6" s="3"/>
      <c r="C6" s="3"/>
      <c r="D6" s="4"/>
      <c r="E6" s="35"/>
      <c r="F6" s="36"/>
      <c r="G6" s="44"/>
      <c r="H6" s="69"/>
    </row>
    <row r="7" spans="1:8" ht="39.4" customHeight="1" x14ac:dyDescent="0.75">
      <c r="A7" s="34" t="s">
        <v>262</v>
      </c>
      <c r="B7" s="3"/>
      <c r="C7" s="3"/>
      <c r="D7" s="4"/>
      <c r="E7" s="35"/>
      <c r="F7" s="36"/>
      <c r="G7" s="44"/>
      <c r="H7" s="35"/>
    </row>
    <row r="8" spans="1:8" ht="39.4" customHeight="1" x14ac:dyDescent="0.75">
      <c r="A8" s="34" t="s">
        <v>263</v>
      </c>
      <c r="B8" s="3"/>
      <c r="C8" s="3"/>
      <c r="D8" s="4"/>
      <c r="E8" s="35"/>
      <c r="F8" s="36"/>
      <c r="G8" s="44"/>
      <c r="H8" s="69"/>
    </row>
    <row r="9" spans="1:8" ht="39.4" customHeight="1" x14ac:dyDescent="0.75">
      <c r="A9" s="34" t="s">
        <v>264</v>
      </c>
      <c r="B9" s="3"/>
      <c r="C9" s="3"/>
      <c r="D9" s="4"/>
      <c r="E9" s="35"/>
      <c r="F9" s="36"/>
      <c r="G9" s="44"/>
      <c r="H9" s="35"/>
    </row>
    <row r="10" spans="1:8" ht="39.4" customHeight="1" x14ac:dyDescent="0.75">
      <c r="A10" s="34" t="s">
        <v>265</v>
      </c>
      <c r="B10" s="3"/>
      <c r="C10" s="3"/>
      <c r="D10" s="4"/>
      <c r="E10" s="35"/>
      <c r="F10" s="36"/>
      <c r="G10" s="44"/>
      <c r="H10" s="69"/>
    </row>
    <row r="11" spans="1:8" ht="39.4" customHeight="1" x14ac:dyDescent="0.75">
      <c r="A11" s="34" t="s">
        <v>266</v>
      </c>
      <c r="B11" s="3"/>
      <c r="C11" s="3"/>
      <c r="D11" s="4"/>
      <c r="E11" s="35"/>
      <c r="F11" s="36"/>
      <c r="G11" s="44"/>
      <c r="H11" s="40"/>
    </row>
    <row r="12" spans="1:8" ht="39.4" customHeight="1" x14ac:dyDescent="0.75">
      <c r="A12" s="34" t="s">
        <v>267</v>
      </c>
      <c r="B12" s="38"/>
      <c r="C12" s="38"/>
      <c r="D12" s="39"/>
      <c r="E12" s="40"/>
      <c r="F12" s="41"/>
      <c r="G12" s="45"/>
      <c r="H12" s="69"/>
    </row>
  </sheetData>
  <phoneticPr fontId="2" type="noConversion"/>
  <conditionalFormatting sqref="B2:B12">
    <cfRule type="cellIs" dxfId="152" priority="7" operator="equal">
      <formula>"Low"</formula>
    </cfRule>
    <cfRule type="cellIs" dxfId="151" priority="8" operator="equal">
      <formula>"Medium"</formula>
    </cfRule>
    <cfRule type="cellIs" dxfId="150" priority="9" operator="equal">
      <formula>"High"</formula>
    </cfRule>
  </conditionalFormatting>
  <conditionalFormatting sqref="C2:C12">
    <cfRule type="cellIs" dxfId="149" priority="4" operator="equal">
      <formula>"Low"</formula>
    </cfRule>
    <cfRule type="cellIs" dxfId="148" priority="5" operator="equal">
      <formula>"Medium"</formula>
    </cfRule>
    <cfRule type="cellIs" dxfId="147"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1EE31BA4-FA9E-4579-A647-260667EF49A5}">
            <xm:f>Lists!$C$4</xm:f>
            <x14:dxf>
              <font>
                <color auto="1"/>
              </font>
              <fill>
                <patternFill>
                  <bgColor rgb="FFFF3300"/>
                </patternFill>
              </fill>
            </x14:dxf>
          </x14:cfRule>
          <x14:cfRule type="cellIs" priority="2" operator="equal" id="{A6E68767-E08D-46D6-B203-BD263D3094E1}">
            <xm:f>Lists!$C$3</xm:f>
            <x14:dxf>
              <font>
                <color auto="1"/>
              </font>
              <fill>
                <patternFill>
                  <bgColor rgb="FFFFC000"/>
                </patternFill>
              </fill>
            </x14:dxf>
          </x14:cfRule>
          <x14:cfRule type="cellIs" priority="3" operator="equal" id="{8F246A6A-B6AC-41C5-B94A-A9EF7BC1BAA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41CA629-E53D-493C-92B6-1F7785B2FD0D}">
          <x14:formula1>
            <xm:f>Lists!$C$2:$C$4</xm:f>
          </x14:formula1>
          <xm:sqref>D3:D50</xm:sqref>
        </x14:dataValidation>
        <x14:dataValidation type="list" allowBlank="1" showInputMessage="1" showErrorMessage="1" xr:uid="{4D6B24EC-82D7-46B9-92A5-D63507F11C8F}">
          <x14:formula1>
            <xm:f>Lists!$B$2:$B$4</xm:f>
          </x14:formula1>
          <xm:sqref>C2:C50</xm:sqref>
        </x14:dataValidation>
        <x14:dataValidation type="list" allowBlank="1" showInputMessage="1" showErrorMessage="1" xr:uid="{382A44DF-1A5A-4043-8243-6EC757AEA30F}">
          <x14:formula1>
            <xm:f>Lists!$A$2:$A$4</xm:f>
          </x14:formula1>
          <xm:sqref>B2:B50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tabColor rgb="FFFF0000"/>
  </sheetPr>
  <dimension ref="A2:L55"/>
  <sheetViews>
    <sheetView showGridLines="0" tabSelected="1" zoomScale="85" zoomScaleNormal="85" workbookViewId="0">
      <selection activeCell="C5" sqref="C5:G5"/>
    </sheetView>
  </sheetViews>
  <sheetFormatPr defaultColWidth="9" defaultRowHeight="18" customHeight="1" x14ac:dyDescent="0.75"/>
  <cols>
    <col min="1" max="1" width="9" style="2"/>
    <col min="2" max="2" width="57" style="2" customWidth="1"/>
    <col min="3" max="11" width="8.7265625" style="2" customWidth="1"/>
    <col min="12" max="12" width="9" style="2" customWidth="1"/>
    <col min="13" max="16384" width="9" style="2"/>
  </cols>
  <sheetData>
    <row r="2" spans="1:12" ht="72.75" customHeight="1" x14ac:dyDescent="0.75"/>
    <row r="3" spans="1:12" ht="18" customHeight="1" thickBot="1" x14ac:dyDescent="0.9"/>
    <row r="4" spans="1:12" ht="20.6" customHeight="1" thickTop="1" thickBot="1" x14ac:dyDescent="0.9">
      <c r="B4" s="89" t="s">
        <v>0</v>
      </c>
      <c r="C4" s="89"/>
      <c r="D4" s="89"/>
      <c r="E4" s="89"/>
      <c r="F4" s="89"/>
      <c r="G4" s="89"/>
      <c r="I4" s="79" t="s">
        <v>1</v>
      </c>
      <c r="J4" s="80"/>
      <c r="K4" s="80"/>
      <c r="L4" s="81"/>
    </row>
    <row r="5" spans="1:12" ht="20.6" customHeight="1" thickBot="1" x14ac:dyDescent="0.9">
      <c r="B5" s="75" t="s">
        <v>2</v>
      </c>
      <c r="C5" s="88"/>
      <c r="D5" s="88"/>
      <c r="E5" s="88"/>
      <c r="F5" s="88"/>
      <c r="G5" s="88"/>
      <c r="I5" s="82"/>
      <c r="J5" s="83"/>
      <c r="K5" s="83"/>
      <c r="L5" s="84"/>
    </row>
    <row r="6" spans="1:12" ht="20.6" customHeight="1" thickBot="1" x14ac:dyDescent="0.9">
      <c r="B6" s="75" t="s">
        <v>3</v>
      </c>
      <c r="C6" s="88"/>
      <c r="D6" s="88"/>
      <c r="E6" s="88"/>
      <c r="F6" s="88"/>
      <c r="G6" s="88"/>
      <c r="I6" s="82"/>
      <c r="J6" s="83"/>
      <c r="K6" s="83"/>
      <c r="L6" s="84"/>
    </row>
    <row r="7" spans="1:12" ht="20.6" customHeight="1" thickBot="1" x14ac:dyDescent="0.9">
      <c r="B7" s="75" t="s">
        <v>4</v>
      </c>
      <c r="C7" s="88"/>
      <c r="D7" s="88"/>
      <c r="E7" s="88"/>
      <c r="F7" s="88"/>
      <c r="G7" s="88"/>
      <c r="I7" s="82"/>
      <c r="J7" s="83"/>
      <c r="K7" s="83"/>
      <c r="L7" s="84"/>
    </row>
    <row r="8" spans="1:12" ht="20.6" customHeight="1" thickBot="1" x14ac:dyDescent="0.9">
      <c r="B8" s="75" t="s">
        <v>5</v>
      </c>
      <c r="C8" s="88"/>
      <c r="D8" s="88"/>
      <c r="E8" s="88"/>
      <c r="F8" s="88"/>
      <c r="G8" s="88"/>
      <c r="I8" s="85"/>
      <c r="J8" s="86"/>
      <c r="K8" s="86"/>
      <c r="L8" s="87"/>
    </row>
    <row r="9" spans="1:12" ht="18" customHeight="1" x14ac:dyDescent="0.75">
      <c r="B9" s="18"/>
      <c r="C9" s="18"/>
      <c r="D9"/>
    </row>
    <row r="10" spans="1:12" ht="18" customHeight="1" x14ac:dyDescent="0.75">
      <c r="A10" s="90" t="s">
        <v>6</v>
      </c>
      <c r="B10" s="90" t="s">
        <v>7</v>
      </c>
      <c r="C10" s="94" t="s">
        <v>8</v>
      </c>
      <c r="D10" s="94"/>
      <c r="E10" s="94"/>
      <c r="F10" s="95" t="s">
        <v>9</v>
      </c>
      <c r="G10" s="95"/>
      <c r="H10" s="95"/>
      <c r="I10" s="91" t="s">
        <v>10</v>
      </c>
      <c r="J10" s="92"/>
      <c r="K10" s="92"/>
      <c r="L10" s="93"/>
    </row>
    <row r="11" spans="1:12" s="5" customFormat="1" ht="31.15" customHeight="1" x14ac:dyDescent="0.75">
      <c r="A11" s="90"/>
      <c r="B11" s="90"/>
      <c r="C11" s="6" t="s">
        <v>11</v>
      </c>
      <c r="D11" s="7" t="s">
        <v>12</v>
      </c>
      <c r="E11" s="8" t="s">
        <v>13</v>
      </c>
      <c r="F11" s="6" t="s">
        <v>11</v>
      </c>
      <c r="G11" s="7" t="s">
        <v>12</v>
      </c>
      <c r="H11" s="8" t="s">
        <v>13</v>
      </c>
      <c r="I11" s="9" t="s">
        <v>14</v>
      </c>
      <c r="J11" s="10" t="s">
        <v>18</v>
      </c>
      <c r="K11" s="11" t="s">
        <v>15</v>
      </c>
      <c r="L11" s="14" t="s">
        <v>16</v>
      </c>
    </row>
    <row r="12" spans="1:12" ht="60" customHeight="1" x14ac:dyDescent="0.75">
      <c r="A12" s="3">
        <v>1</v>
      </c>
      <c r="B12" s="77" t="s">
        <v>136</v>
      </c>
      <c r="C12" s="16">
        <f>COUNTIF('Criteria 1'!$B$3:$B$49,"Low")</f>
        <v>0</v>
      </c>
      <c r="D12" s="16">
        <f>COUNTIF('Criteria 1'!$B$3:$B$49,"Medium")</f>
        <v>0</v>
      </c>
      <c r="E12" s="16">
        <f>COUNTIF('Criteria 1'!$B$3:$B$49,"High")</f>
        <v>0</v>
      </c>
      <c r="F12" s="17">
        <f>COUNTIF('Criteria 1'!$C$3:$C$49,"Low")</f>
        <v>0</v>
      </c>
      <c r="G12" s="17">
        <f>COUNTIF('Criteria 1'!$C$3:$C$49,"Medium")</f>
        <v>0</v>
      </c>
      <c r="H12" s="17">
        <f>COUNTIF('Criteria 1'!$C$3:$C$49,"High")</f>
        <v>0</v>
      </c>
      <c r="I12" s="15">
        <f>COUNTIF('Criteria 1'!$D$3:$D$49,"Fully Compliant")</f>
        <v>0</v>
      </c>
      <c r="J12" s="15">
        <f>COUNTIF('Criteria 1'!$D$3:$D$49,"Partially Compliant")</f>
        <v>0</v>
      </c>
      <c r="K12" s="15">
        <f>COUNTIF('Criteria 1'!$D$3:$D$49,"Non Compliant")</f>
        <v>0</v>
      </c>
      <c r="L12" s="13"/>
    </row>
    <row r="13" spans="1:12" ht="159.75" customHeight="1" x14ac:dyDescent="0.75">
      <c r="A13" s="3" t="s">
        <v>150</v>
      </c>
      <c r="B13" s="76" t="s">
        <v>137</v>
      </c>
      <c r="C13" s="16">
        <f>COUNTIF('Criteria 2a-d'!$B$3:$B$50,"Low")</f>
        <v>0</v>
      </c>
      <c r="D13" s="16">
        <f>COUNTIF('Criteria 2a-d'!$B$3:$B$50,"Medium")</f>
        <v>0</v>
      </c>
      <c r="E13" s="16">
        <f>COUNTIF('Criteria 2a-d'!$B$3:$B$50,"High")</f>
        <v>0</v>
      </c>
      <c r="F13" s="17">
        <f>COUNTIF('Criteria 2a-d'!$C$3:$C$50,"Low")</f>
        <v>0</v>
      </c>
      <c r="G13" s="17">
        <f>COUNTIF('Criteria 2a-d'!$C$3:$C$50,"Medium")</f>
        <v>0</v>
      </c>
      <c r="H13" s="17">
        <f>COUNTIF('Criteria 2a-d'!$C$3:$C$50,"High")</f>
        <v>0</v>
      </c>
      <c r="I13" s="15">
        <f>COUNTIF('Criteria 2a-d'!$D$3:$D$50,"Fully Compliant")</f>
        <v>0</v>
      </c>
      <c r="J13" s="15">
        <f>COUNTIF('Criteria 2a-d'!$D$3:$D$50,"Partially Compliant")</f>
        <v>0</v>
      </c>
      <c r="K13" s="15">
        <f>COUNTIF('Criteria 2a-d'!$D$3:$D$50,"Non Compliant")</f>
        <v>0</v>
      </c>
      <c r="L13" s="13"/>
    </row>
    <row r="14" spans="1:12" ht="103.25" x14ac:dyDescent="0.75">
      <c r="A14" s="3" t="s">
        <v>139</v>
      </c>
      <c r="B14" s="76" t="s">
        <v>138</v>
      </c>
      <c r="C14" s="16">
        <f>COUNTIF('Criteria 3a'!$B$3:$B$50,"Low")</f>
        <v>0</v>
      </c>
      <c r="D14" s="16">
        <f>COUNTIF('Criteria 3a'!$B$3:$B$50,"Medium")</f>
        <v>0</v>
      </c>
      <c r="E14" s="16">
        <f>COUNTIF('Criteria 3a'!$B$3:$B$50,"High")</f>
        <v>0</v>
      </c>
      <c r="F14" s="17">
        <f>COUNTIF('Criteria 3a'!$C$3:$C$50,"Low")</f>
        <v>0</v>
      </c>
      <c r="G14" s="17">
        <f>COUNTIF('Criteria 3a'!$C$3:$C$50,"Medium")</f>
        <v>0</v>
      </c>
      <c r="H14" s="17">
        <f>COUNTIF('Criteria 3a'!$C$3:$C$50,"High")</f>
        <v>0</v>
      </c>
      <c r="I14" s="15">
        <f>COUNTIF('Criteria 3a'!$D$3:$D$50,"Fully Compliant")</f>
        <v>0</v>
      </c>
      <c r="J14" s="15">
        <f>COUNTIF('Criteria 3a'!$D$3:$D$50,"Partially Compliant")</f>
        <v>0</v>
      </c>
      <c r="K14" s="15">
        <f>COUNTIF('Criteria 3a'!$D$3:$D$50,"Non Compliant")</f>
        <v>0</v>
      </c>
      <c r="L14" s="13"/>
    </row>
    <row r="15" spans="1:12" ht="76.5" customHeight="1" x14ac:dyDescent="0.75">
      <c r="A15" s="3" t="s">
        <v>140</v>
      </c>
      <c r="B15" s="76" t="s">
        <v>151</v>
      </c>
      <c r="C15" s="16">
        <f>COUNTIF('Criteria 3b'!$B$3:$B$50,"Low")</f>
        <v>0</v>
      </c>
      <c r="D15" s="16">
        <f>COUNTIF('Criteria 3b'!$B$3:$B$50,"Medium")</f>
        <v>0</v>
      </c>
      <c r="E15" s="16">
        <f>COUNTIF('Criteria 3b'!$B$3:$B$50,"High")</f>
        <v>0</v>
      </c>
      <c r="F15" s="17">
        <f>COUNTIF('Criteria 3b'!$C$3:$C$50,"Low")</f>
        <v>0</v>
      </c>
      <c r="G15" s="17">
        <f>COUNTIF('Criteria 3b'!$C$3:$C$50,"Medium")</f>
        <v>0</v>
      </c>
      <c r="H15" s="17">
        <f>COUNTIF('Criteria 3b'!$C$3:$C$50,"High")</f>
        <v>0</v>
      </c>
      <c r="I15" s="15">
        <f>COUNTIF('Criteria 3b'!$D$3:$D$50,"Fully Compliant")</f>
        <v>0</v>
      </c>
      <c r="J15" s="15">
        <f>COUNTIF('Criteria 3b'!$D$3:$D$50,"Partially Compliant")</f>
        <v>0</v>
      </c>
      <c r="K15" s="15">
        <f>COUNTIF('Criteria 3b'!$D$3:$D$50,"Non Compliant")</f>
        <v>0</v>
      </c>
      <c r="L15" s="13"/>
    </row>
    <row r="16" spans="1:12" ht="58.5" customHeight="1" x14ac:dyDescent="0.75">
      <c r="A16" s="4" t="s">
        <v>406</v>
      </c>
      <c r="B16" s="76" t="s">
        <v>401</v>
      </c>
      <c r="C16" s="16">
        <f>COUNTIF('Criteria 3c'!$B$3:$B$50,"Low")</f>
        <v>0</v>
      </c>
      <c r="D16" s="16">
        <f>COUNTIF('Criteria 3c'!$B$3:$B$50,"Medium")</f>
        <v>0</v>
      </c>
      <c r="E16" s="16">
        <f>COUNTIF('Criteria 3c'!$B$3:$B$50,"High")</f>
        <v>0</v>
      </c>
      <c r="F16" s="17">
        <f>COUNTIF('Criteria 3c'!$C$3:$C$50,"Low")</f>
        <v>0</v>
      </c>
      <c r="G16" s="17">
        <f>COUNTIF('Criteria 3c'!$C$3:$C$50,"Medium")</f>
        <v>0</v>
      </c>
      <c r="H16" s="17">
        <f>COUNTIF('Criteria 3c'!$C$3:$C$50,"High")</f>
        <v>0</v>
      </c>
      <c r="I16" s="15">
        <f>COUNTIF('Criteria 3c'!$D$3:$D$50,"Fully Compliant")</f>
        <v>0</v>
      </c>
      <c r="J16" s="15">
        <f>COUNTIF('Criteria 3c'!$D$3:$D$50,"Partially Compliant")</f>
        <v>0</v>
      </c>
      <c r="K16" s="15">
        <f>COUNTIF('Criteria 3c'!$D$3:$D$50,"Non Compliant")</f>
        <v>0</v>
      </c>
      <c r="L16" s="13"/>
    </row>
    <row r="17" spans="1:12" ht="58.5" customHeight="1" x14ac:dyDescent="0.75">
      <c r="A17" s="4" t="s">
        <v>407</v>
      </c>
      <c r="B17" s="76" t="s">
        <v>400</v>
      </c>
      <c r="C17" s="16">
        <f>COUNTIF('Criteria 3d'!$B$3:$B$50,"Low")</f>
        <v>0</v>
      </c>
      <c r="D17" s="16">
        <f>COUNTIF('Criteria 3d'!$B$3:$B$50,"Medium")</f>
        <v>0</v>
      </c>
      <c r="E17" s="16">
        <f>COUNTIF('Criteria 3d'!$B$3:$B$50,"High")</f>
        <v>0</v>
      </c>
      <c r="F17" s="17">
        <f>COUNTIF('Criteria 3d'!$C$3:$C$50,"Low")</f>
        <v>0</v>
      </c>
      <c r="G17" s="17">
        <f>COUNTIF('Criteria 3d'!$C$3:$C$50,"Medium")</f>
        <v>0</v>
      </c>
      <c r="H17" s="17">
        <f>COUNTIF('Criteria 3d'!$C$3:$C$50,"High")</f>
        <v>0</v>
      </c>
      <c r="I17" s="15">
        <f>COUNTIF('Criteria 3d'!$D$3:$D$50,"Fully Compliant")</f>
        <v>0</v>
      </c>
      <c r="J17" s="15">
        <f>COUNTIF('Criteria 3d'!$D$3:$D$50,"Partially Compliant")</f>
        <v>0</v>
      </c>
      <c r="K17" s="15">
        <f>COUNTIF('Criteria 3d'!$D$3:$D$50,"Non Compliant")</f>
        <v>0</v>
      </c>
      <c r="L17" s="13"/>
    </row>
    <row r="18" spans="1:12" ht="58.5" customHeight="1" x14ac:dyDescent="0.75">
      <c r="A18" s="4" t="s">
        <v>408</v>
      </c>
      <c r="B18" s="76" t="s">
        <v>399</v>
      </c>
      <c r="C18" s="16">
        <f>COUNTIF('Criteria 3e'!$B$3:$B$50,"Low")</f>
        <v>0</v>
      </c>
      <c r="D18" s="16">
        <f>COUNTIF('Criteria 3e'!$B$3:$B$50,"Medium")</f>
        <v>0</v>
      </c>
      <c r="E18" s="16">
        <f>COUNTIF('Criteria 3e'!$B$3:$B$50,"High")</f>
        <v>0</v>
      </c>
      <c r="F18" s="17">
        <f>COUNTIF('Criteria 3e'!$C$3:$C$50,"Low")</f>
        <v>0</v>
      </c>
      <c r="G18" s="17">
        <f>COUNTIF('Criteria 3e'!$C$3:$C$50,"Medium")</f>
        <v>0</v>
      </c>
      <c r="H18" s="17">
        <f>COUNTIF('Criteria 3e'!$C$3:$C$50,"High")</f>
        <v>0</v>
      </c>
      <c r="I18" s="15">
        <f>COUNTIF('Criteria 3e'!$D$3:$D$50,"Fully Compliant")</f>
        <v>0</v>
      </c>
      <c r="J18" s="15">
        <f>COUNTIF('Criteria 3e'!$D$3:$D$50,"Partially Compliant")</f>
        <v>0</v>
      </c>
      <c r="K18" s="15">
        <f>COUNTIF('Criteria 3e'!$D$3:$D$50,"Non Compliant")</f>
        <v>0</v>
      </c>
      <c r="L18" s="13"/>
    </row>
    <row r="19" spans="1:12" ht="58.5" customHeight="1" x14ac:dyDescent="0.75">
      <c r="A19" s="4" t="s">
        <v>409</v>
      </c>
      <c r="B19" s="76" t="s">
        <v>402</v>
      </c>
      <c r="C19" s="16">
        <f>COUNTIF('Criteria 3f'!$B$3:$B$50,"Low")</f>
        <v>0</v>
      </c>
      <c r="D19" s="16">
        <f>COUNTIF('Criteria 3f'!$B$3:$B$50,"Medium")</f>
        <v>0</v>
      </c>
      <c r="E19" s="16">
        <f>COUNTIF('Criteria 3f'!$B$3:$B$50,"High")</f>
        <v>0</v>
      </c>
      <c r="F19" s="17">
        <f>COUNTIF('Criteria 3f'!$C$3:$C$50,"Low")</f>
        <v>0</v>
      </c>
      <c r="G19" s="17">
        <f>COUNTIF('Criteria 3f'!$C$3:$C$50,"Medium")</f>
        <v>0</v>
      </c>
      <c r="H19" s="17">
        <f>COUNTIF('Criteria 3f'!$C$3:$C$50,"High")</f>
        <v>0</v>
      </c>
      <c r="I19" s="15">
        <f>COUNTIF('Criteria 3f'!$D$3:$D$50,"Fully Compliant")</f>
        <v>0</v>
      </c>
      <c r="J19" s="15">
        <f>COUNTIF('Criteria 3f'!$D$3:$D$50,"Partially Compliant")</f>
        <v>0</v>
      </c>
      <c r="K19" s="15">
        <f>COUNTIF('Criteria 3f'!$D$3:$D$50,"Non Compliant")</f>
        <v>0</v>
      </c>
      <c r="L19" s="13"/>
    </row>
    <row r="20" spans="1:12" ht="58.5" customHeight="1" x14ac:dyDescent="0.75">
      <c r="A20" s="4" t="s">
        <v>410</v>
      </c>
      <c r="B20" s="76" t="s">
        <v>403</v>
      </c>
      <c r="C20" s="16">
        <f>COUNTIF('Criteria 3g'!$B$3:$B$50,"Low")</f>
        <v>0</v>
      </c>
      <c r="D20" s="16">
        <f>COUNTIF('Criteria 3g'!$B$3:$B$50,"Medium")</f>
        <v>0</v>
      </c>
      <c r="E20" s="16">
        <f>COUNTIF('Criteria 3g'!$B$3:$B$50,"High")</f>
        <v>0</v>
      </c>
      <c r="F20" s="17">
        <f>COUNTIF('Criteria 3g'!$C$3:$C$50,"Low")</f>
        <v>0</v>
      </c>
      <c r="G20" s="17">
        <f>COUNTIF('Criteria 3g'!$C$3:$C$50,"Medium")</f>
        <v>0</v>
      </c>
      <c r="H20" s="17">
        <f>COUNTIF('Criteria 3g'!$C$3:$C$50,"High")</f>
        <v>0</v>
      </c>
      <c r="I20" s="15">
        <f>COUNTIF('Criteria 3g'!$D$3:$D$50,"Fully Compliant")</f>
        <v>0</v>
      </c>
      <c r="J20" s="15">
        <f>COUNTIF('Criteria 3g'!$D$3:$D$50,"Partially Compliant")</f>
        <v>0</v>
      </c>
      <c r="K20" s="15">
        <f>COUNTIF('Criteria 3g'!$D$3:$D$50,"Non Compliant")</f>
        <v>0</v>
      </c>
      <c r="L20" s="13"/>
    </row>
    <row r="21" spans="1:12" ht="58.5" customHeight="1" x14ac:dyDescent="0.75">
      <c r="A21" s="4" t="s">
        <v>411</v>
      </c>
      <c r="B21" s="76" t="s">
        <v>404</v>
      </c>
      <c r="C21" s="16">
        <f>COUNTIF('Criteria 3h'!$B$3:$B$50,"Low")</f>
        <v>0</v>
      </c>
      <c r="D21" s="16">
        <f>COUNTIF('Criteria 3h'!$B$3:$B$50,"Medium")</f>
        <v>0</v>
      </c>
      <c r="E21" s="16">
        <f>COUNTIF('Criteria 3h'!$B$3:$B$50,"High")</f>
        <v>0</v>
      </c>
      <c r="F21" s="17">
        <f>COUNTIF('Criteria 3h'!$C$3:$C$50,"Low")</f>
        <v>0</v>
      </c>
      <c r="G21" s="17">
        <f>COUNTIF('Criteria 3h'!$C$3:$C$50,"Medium")</f>
        <v>0</v>
      </c>
      <c r="H21" s="17">
        <f>COUNTIF('Criteria 3h'!$C$3:$C$50,"High")</f>
        <v>0</v>
      </c>
      <c r="I21" s="15">
        <f>COUNTIF('Criteria 3h'!$D$3:$D$50,"Fully Compliant")</f>
        <v>0</v>
      </c>
      <c r="J21" s="15">
        <f>COUNTIF('Criteria 3h'!$D$3:$D$50,"Partially Compliant")</f>
        <v>0</v>
      </c>
      <c r="K21" s="15">
        <f>COUNTIF('Criteria 3h'!$D$3:$D$50,"Non Compliant")</f>
        <v>0</v>
      </c>
      <c r="L21" s="13"/>
    </row>
    <row r="22" spans="1:12" ht="58.5" customHeight="1" x14ac:dyDescent="0.75">
      <c r="A22" s="4" t="s">
        <v>412</v>
      </c>
      <c r="B22" s="76" t="s">
        <v>405</v>
      </c>
      <c r="C22" s="16">
        <f>COUNTIF('Criteria 3i'!$B$3:$B$50,"Low")</f>
        <v>0</v>
      </c>
      <c r="D22" s="16">
        <f>COUNTIF('Criteria 3i'!$B$3:$B$50,"Medium")</f>
        <v>0</v>
      </c>
      <c r="E22" s="16">
        <f>COUNTIF('Criteria 3i'!$B$3:$B$50,"High")</f>
        <v>0</v>
      </c>
      <c r="F22" s="17">
        <f>COUNTIF('Criteria 3i'!$C$3:$C$50,"Low")</f>
        <v>0</v>
      </c>
      <c r="G22" s="17">
        <f>COUNTIF('Criteria 3i'!$C$3:$C$50,"Medium")</f>
        <v>0</v>
      </c>
      <c r="H22" s="17">
        <f>COUNTIF('Criteria 3i'!$C$3:$C$50,"High")</f>
        <v>0</v>
      </c>
      <c r="I22" s="15">
        <f>COUNTIF('Criteria 3i'!$D$3:$D$50,"Fully Compliant")</f>
        <v>0</v>
      </c>
      <c r="J22" s="15">
        <f>COUNTIF('Criteria 3i'!$D$3:$D$50,"Partially Compliant")</f>
        <v>0</v>
      </c>
      <c r="K22" s="15">
        <f>COUNTIF('Criteria 3i'!$D$3:$D$50,"Non Compliant")</f>
        <v>0</v>
      </c>
      <c r="L22" s="13"/>
    </row>
    <row r="23" spans="1:12" ht="58.5" customHeight="1" x14ac:dyDescent="0.75">
      <c r="A23" s="3">
        <v>4</v>
      </c>
      <c r="B23" s="76" t="s">
        <v>141</v>
      </c>
      <c r="C23" s="16">
        <f>COUNTIF('Criteria 4'!$B$3:$B$50,"Low")</f>
        <v>0</v>
      </c>
      <c r="D23" s="16">
        <f>COUNTIF('Criteria 4'!$B$3:$B$50,"Medium")</f>
        <v>0</v>
      </c>
      <c r="E23" s="16">
        <f>COUNTIF('Criteria 4'!$B$3:$B$50,"High")</f>
        <v>0</v>
      </c>
      <c r="F23" s="17">
        <f>COUNTIF('Criteria 4'!$C$3:$C$50,"Low")</f>
        <v>0</v>
      </c>
      <c r="G23" s="17">
        <f>COUNTIF('Criteria 4'!$C$3:$C$50,"Medium")</f>
        <v>0</v>
      </c>
      <c r="H23" s="17">
        <f>COUNTIF('Criteria 4'!$C$3:$C$50,"High")</f>
        <v>0</v>
      </c>
      <c r="I23" s="15">
        <f>COUNTIF('Criteria 4'!$D$3:$D$50,"Fully Compliant")</f>
        <v>0</v>
      </c>
      <c r="J23" s="15">
        <f>COUNTIF('Criteria 4'!$D$3:$D$50,"Partially Compliant")</f>
        <v>0</v>
      </c>
      <c r="K23" s="15">
        <f>COUNTIF('Criteria 4'!$D$3:$D$50,"Non Compliant")</f>
        <v>0</v>
      </c>
      <c r="L23" s="13"/>
    </row>
    <row r="24" spans="1:12" ht="202.25" customHeight="1" x14ac:dyDescent="0.75">
      <c r="A24" s="4" t="s">
        <v>436</v>
      </c>
      <c r="B24" s="76" t="s">
        <v>437</v>
      </c>
      <c r="C24" s="16">
        <f>COUNTIF('Criteria 5a-i'!$B$3:$B$50,"Low")</f>
        <v>0</v>
      </c>
      <c r="D24" s="16">
        <f>COUNTIF('Criteria 5a-i'!$B$3:$B$50,"Medium")</f>
        <v>0</v>
      </c>
      <c r="E24" s="16">
        <f>COUNTIF('Criteria 5a-i'!$B$3:$B$50,"High")</f>
        <v>0</v>
      </c>
      <c r="F24" s="17">
        <f>COUNTIF('Criteria 5a-i'!$C$3:$C$50,"Low")</f>
        <v>0</v>
      </c>
      <c r="G24" s="17">
        <f>COUNTIF('Criteria 5a-i'!$C$3:$C$50,"Medium")</f>
        <v>0</v>
      </c>
      <c r="H24" s="17">
        <f>COUNTIF('Criteria 5a-i'!$C$3:$C$50,"High")</f>
        <v>0</v>
      </c>
      <c r="I24" s="15">
        <f>COUNTIF('Criteria 5a-i'!$D$3:$D$50,"Fully Compliant")</f>
        <v>0</v>
      </c>
      <c r="J24" s="15">
        <f>COUNTIF('Criteria 5a-i'!$D$3:$D$50,"Partially Compliant")</f>
        <v>0</v>
      </c>
      <c r="K24" s="15">
        <f>COUNTIF('Criteria 5a-i'!$D$3:$D$50,"Non Compliant")</f>
        <v>0</v>
      </c>
      <c r="L24" s="13"/>
    </row>
    <row r="25" spans="1:12" ht="60" customHeight="1" x14ac:dyDescent="0.75">
      <c r="A25" s="3">
        <v>6</v>
      </c>
      <c r="B25" s="12" t="s">
        <v>142</v>
      </c>
      <c r="C25" s="16">
        <f>COUNTIF('Criteria 6'!$B$3:$B$50,"Low")</f>
        <v>0</v>
      </c>
      <c r="D25" s="16">
        <f>COUNTIF('Criteria 6'!$B$3:$B$50,"Medium")</f>
        <v>0</v>
      </c>
      <c r="E25" s="16">
        <f>COUNTIF('Criteria 6'!$B$3:$B$50,"High")</f>
        <v>0</v>
      </c>
      <c r="F25" s="17">
        <f>COUNTIF('Criteria 6'!$C$3:$C$50,"Low")</f>
        <v>0</v>
      </c>
      <c r="G25" s="17">
        <f>COUNTIF('Criteria 6'!$C$3:$C$50,"Medium")</f>
        <v>0</v>
      </c>
      <c r="H25" s="17">
        <f>COUNTIF('Criteria 6'!$C$3:$C$50,"High")</f>
        <v>0</v>
      </c>
      <c r="I25" s="15">
        <f>COUNTIF('Criteria 6'!$D$3:$D$50,"Fully Compliant")</f>
        <v>0</v>
      </c>
      <c r="J25" s="15">
        <f>COUNTIF('Criteria 6'!$D$3:$D$50,"Partially Compliant")</f>
        <v>0</v>
      </c>
      <c r="K25" s="15">
        <f>COUNTIF('Criteria 6'!$D$3:$D$50,"Non Compliant")</f>
        <v>0</v>
      </c>
      <c r="L25" s="13"/>
    </row>
    <row r="26" spans="1:12" ht="132" customHeight="1" x14ac:dyDescent="0.75">
      <c r="A26" s="3" t="s">
        <v>153</v>
      </c>
      <c r="B26" s="76" t="s">
        <v>152</v>
      </c>
      <c r="C26" s="16">
        <f>COUNTIF('Criteria 7a'!$B$3:$B$50,"Low")</f>
        <v>0</v>
      </c>
      <c r="D26" s="16">
        <f>COUNTIF('Criteria 7a'!$B$3:$B$50,"Medium")</f>
        <v>0</v>
      </c>
      <c r="E26" s="16">
        <f>COUNTIF('Criteria 7a'!$B$3:$B$50,"High")</f>
        <v>0</v>
      </c>
      <c r="F26" s="17">
        <f>COUNTIF('Criteria 7a'!$C$3:$C$50,"Low")</f>
        <v>0</v>
      </c>
      <c r="G26" s="17">
        <f>COUNTIF('Criteria 7a'!$C$3:$C$50,"Medium")</f>
        <v>0</v>
      </c>
      <c r="H26" s="17">
        <f>COUNTIF('Criteria 7a'!$C$3:$C$50,"High")</f>
        <v>0</v>
      </c>
      <c r="I26" s="15">
        <f>COUNTIF('Criteria 7a'!$D$3:$D$50,"Fully Compliant")</f>
        <v>0</v>
      </c>
      <c r="J26" s="15">
        <f>COUNTIF('Criteria 7a'!$D$3:$D$50,"Partially Compliant")</f>
        <v>0</v>
      </c>
      <c r="K26" s="15">
        <f>COUNTIF('Criteria 7a'!$D$3:$D$50,"Non Compliant")</f>
        <v>0</v>
      </c>
      <c r="L26" s="13"/>
    </row>
    <row r="27" spans="1:12" ht="60" customHeight="1" x14ac:dyDescent="0.75">
      <c r="A27" s="3" t="s">
        <v>154</v>
      </c>
      <c r="B27" s="76" t="s">
        <v>160</v>
      </c>
      <c r="C27" s="16">
        <f>COUNTIF('Criteria 7b'!$B$3:$B$50,"Low")</f>
        <v>0</v>
      </c>
      <c r="D27" s="16">
        <f>COUNTIF('Criteria 7b'!$B$3:$B$50,"Medium")</f>
        <v>0</v>
      </c>
      <c r="E27" s="16">
        <f>COUNTIF('Criteria 7b'!$B$3:$B$50,"High")</f>
        <v>0</v>
      </c>
      <c r="F27" s="17">
        <f>COUNTIF('Criteria 7b'!$C$3:$C$50,"Low")</f>
        <v>0</v>
      </c>
      <c r="G27" s="17">
        <f>COUNTIF('Criteria 7b'!$C$3:$C$50,"Medium")</f>
        <v>0</v>
      </c>
      <c r="H27" s="17">
        <f>COUNTIF('Criteria 7b'!$C$3:$C$50,"High")</f>
        <v>0</v>
      </c>
      <c r="I27" s="15">
        <f>COUNTIF('Criteria 7b'!$D$3:$D$50,"Fully Compliant")</f>
        <v>0</v>
      </c>
      <c r="J27" s="15">
        <f>COUNTIF('Criteria 7b'!$D$3:$D$50,"Partially Compliant")</f>
        <v>0</v>
      </c>
      <c r="K27" s="15">
        <f>COUNTIF('Criteria 7b'!$D$3:$D$50,"Non Compliant")</f>
        <v>0</v>
      </c>
      <c r="L27" s="13"/>
    </row>
    <row r="28" spans="1:12" ht="59" x14ac:dyDescent="0.75">
      <c r="A28" s="3" t="s">
        <v>155</v>
      </c>
      <c r="B28" s="76" t="s">
        <v>161</v>
      </c>
      <c r="C28" s="16">
        <f>COUNTIF('Criteria 7c'!$B$3:$B$50,"Low")</f>
        <v>0</v>
      </c>
      <c r="D28" s="16">
        <f>COUNTIF('Criteria 7c'!$B$3:$B$50,"Medium")</f>
        <v>0</v>
      </c>
      <c r="E28" s="16">
        <f>COUNTIF('Criteria 7c'!$B$3:$B$50,"High")</f>
        <v>0</v>
      </c>
      <c r="F28" s="17">
        <f>COUNTIF('Criteria 7c'!$C$3:$C$50,"Low")</f>
        <v>0</v>
      </c>
      <c r="G28" s="17">
        <f>COUNTIF('Criteria 7c'!$C$3:$C$50,"Medium")</f>
        <v>0</v>
      </c>
      <c r="H28" s="17">
        <f>COUNTIF('Criteria 7c'!$C$3:$C$50,"High")</f>
        <v>0</v>
      </c>
      <c r="I28" s="15">
        <f>COUNTIF('Criteria 7c'!$D$3:$D$50,"Fully Compliant")</f>
        <v>0</v>
      </c>
      <c r="J28" s="15">
        <f>COUNTIF('Criteria 7c'!$D$3:$D$50,"Partially Compliant")</f>
        <v>0</v>
      </c>
      <c r="K28" s="15">
        <f>COUNTIF('Criteria 7c'!$D$3:$D$50,"Non Compliant")</f>
        <v>0</v>
      </c>
      <c r="L28" s="13"/>
    </row>
    <row r="29" spans="1:12" ht="103.25" x14ac:dyDescent="0.75">
      <c r="A29" s="3" t="s">
        <v>158</v>
      </c>
      <c r="B29" s="76" t="s">
        <v>162</v>
      </c>
      <c r="C29" s="16">
        <f>COUNTIF('Criteria 7d'!$B$3:$B$50,"Low")</f>
        <v>0</v>
      </c>
      <c r="D29" s="16">
        <f>COUNTIF('Criteria 7d'!$B$3:$B$50,"Medium")</f>
        <v>0</v>
      </c>
      <c r="E29" s="16">
        <f>COUNTIF('Criteria 7d'!$B$3:$B$50,"High")</f>
        <v>0</v>
      </c>
      <c r="F29" s="17">
        <f>COUNTIF('Criteria 7d'!$C$3:$C$50,"Low")</f>
        <v>0</v>
      </c>
      <c r="G29" s="17">
        <f>COUNTIF('Criteria 7d'!$C$3:$C$50,"Medium")</f>
        <v>0</v>
      </c>
      <c r="H29" s="17">
        <f>COUNTIF('Criteria 7d'!$C$3:$C$50,"High")</f>
        <v>0</v>
      </c>
      <c r="I29" s="15">
        <f>COUNTIF('Criteria 7d'!$D$3:$D$50,"Fully Compliant")</f>
        <v>0</v>
      </c>
      <c r="J29" s="15">
        <f>COUNTIF('Criteria 7d'!$D$3:$D$50,"Partially Compliant")</f>
        <v>0</v>
      </c>
      <c r="K29" s="15">
        <f>COUNTIF('Criteria 7d'!$D$3:$D$50,"Non Compliant")</f>
        <v>0</v>
      </c>
      <c r="L29" s="13"/>
    </row>
    <row r="30" spans="1:12" ht="44.25" x14ac:dyDescent="0.75">
      <c r="A30" s="3" t="s">
        <v>156</v>
      </c>
      <c r="B30" s="76" t="s">
        <v>163</v>
      </c>
      <c r="C30" s="16">
        <f>COUNTIF('Criteria 7e'!$B$3:$B$50,"Low")</f>
        <v>0</v>
      </c>
      <c r="D30" s="16">
        <f>COUNTIF('Criteria 7e'!$B$3:$B$50,"Medium")</f>
        <v>0</v>
      </c>
      <c r="E30" s="16">
        <f>COUNTIF('Criteria 7e'!$B$3:$B$50,"High")</f>
        <v>0</v>
      </c>
      <c r="F30" s="17">
        <f>COUNTIF('Criteria 7e'!$C$3:$C$50,"Low")</f>
        <v>0</v>
      </c>
      <c r="G30" s="17">
        <f>COUNTIF('Criteria 7e'!$C$3:$C$50,"Medium")</f>
        <v>0</v>
      </c>
      <c r="H30" s="17">
        <f>COUNTIF('Criteria 7e'!$C$3:$C$50,"High")</f>
        <v>0</v>
      </c>
      <c r="I30" s="15">
        <f>COUNTIF('Criteria 7e'!$D$3:$D$50,"Fully Compliant")</f>
        <v>0</v>
      </c>
      <c r="J30" s="15">
        <f>COUNTIF('Criteria 7e'!$D$3:$D$50,"Partially Compliant")</f>
        <v>0</v>
      </c>
      <c r="K30" s="15">
        <f>COUNTIF('Criteria 7e'!$D$3:$D$50,"Non Compliant")</f>
        <v>0</v>
      </c>
      <c r="L30" s="13"/>
    </row>
    <row r="31" spans="1:12" ht="44.25" x14ac:dyDescent="0.75">
      <c r="A31" s="3" t="s">
        <v>157</v>
      </c>
      <c r="B31" s="76" t="s">
        <v>164</v>
      </c>
      <c r="C31" s="16">
        <f>COUNTIF('Criteria 7f'!$B$3:$B$50,"Low")</f>
        <v>0</v>
      </c>
      <c r="D31" s="16">
        <f>COUNTIF('Criteria 7f'!$B$3:$B$50,"Medium")</f>
        <v>0</v>
      </c>
      <c r="E31" s="16">
        <f>COUNTIF('Criteria 7f'!$B$3:$B$50,"High")</f>
        <v>0</v>
      </c>
      <c r="F31" s="17">
        <f>COUNTIF('Criteria 7f'!$C$3:$C$50,"Low")</f>
        <v>0</v>
      </c>
      <c r="G31" s="17">
        <f>COUNTIF('Criteria 7f'!$C$3:$C$50,"Medium")</f>
        <v>0</v>
      </c>
      <c r="H31" s="17">
        <f>COUNTIF('Criteria 7f'!$C$3:$C$50,"High")</f>
        <v>0</v>
      </c>
      <c r="I31" s="15">
        <f>COUNTIF('Criteria 7f'!$D$3:$D$50,"Fully Compliant")</f>
        <v>0</v>
      </c>
      <c r="J31" s="15">
        <f>COUNTIF('Criteria 7f'!$D$3:$D$50,"Partially Compliant")</f>
        <v>0</v>
      </c>
      <c r="K31" s="15">
        <f>COUNTIF('Criteria 7f'!$D$3:$D$50,"Non Compliant")</f>
        <v>0</v>
      </c>
      <c r="L31" s="13"/>
    </row>
    <row r="32" spans="1:12" ht="118" x14ac:dyDescent="0.75">
      <c r="A32" s="3" t="s">
        <v>166</v>
      </c>
      <c r="B32" s="76" t="s">
        <v>165</v>
      </c>
      <c r="C32" s="16">
        <f>COUNTIF('Criteria 7g'!$B$3:$B$50,"Low")</f>
        <v>0</v>
      </c>
      <c r="D32" s="16">
        <f>COUNTIF('Criteria 7g'!$B$3:$B$50,"Medium")</f>
        <v>0</v>
      </c>
      <c r="E32" s="16">
        <f>COUNTIF('Criteria 7g'!$B$3:$B$50,"High")</f>
        <v>0</v>
      </c>
      <c r="F32" s="17">
        <f>COUNTIF('Criteria 7g'!$C$3:$C$50,"Low")</f>
        <v>0</v>
      </c>
      <c r="G32" s="17">
        <f>COUNTIF('Criteria 7g'!$C$3:$C$50,"Medium")</f>
        <v>0</v>
      </c>
      <c r="H32" s="17">
        <f>COUNTIF('Criteria 7g'!$C$3:$C$50,"High")</f>
        <v>0</v>
      </c>
      <c r="I32" s="15">
        <f>COUNTIF('Criteria 7g'!$D$3:$D$50,"Fully Compliant")</f>
        <v>0</v>
      </c>
      <c r="J32" s="15">
        <f>COUNTIF('Criteria 7g'!$D$3:$D$50,"Partially Compliant")</f>
        <v>0</v>
      </c>
      <c r="K32" s="15">
        <f>COUNTIF('Criteria 7g'!$D$3:$D$50,"Non Compliant")</f>
        <v>0</v>
      </c>
      <c r="L32" s="13"/>
    </row>
    <row r="33" spans="1:12" ht="59" x14ac:dyDescent="0.75">
      <c r="A33" s="3" t="s">
        <v>159</v>
      </c>
      <c r="B33" s="76" t="s">
        <v>167</v>
      </c>
      <c r="C33" s="16">
        <f>COUNTIF('Criteria 7h'!$B$3:$B$50,"Low")</f>
        <v>0</v>
      </c>
      <c r="D33" s="16">
        <f>COUNTIF('Criteria 7h'!$B$3:$B$50,"Medium")</f>
        <v>0</v>
      </c>
      <c r="E33" s="16">
        <f>COUNTIF('Criteria 7h'!$B$3:$B$50,"High")</f>
        <v>0</v>
      </c>
      <c r="F33" s="17">
        <f>COUNTIF('Criteria 7h'!$C$3:$C$50,"Low")</f>
        <v>0</v>
      </c>
      <c r="G33" s="17">
        <f>COUNTIF('Criteria 7h'!$C$3:$C$50,"Medium")</f>
        <v>0</v>
      </c>
      <c r="H33" s="17">
        <f>COUNTIF('Criteria 7h'!$C$3:$C$50,"High")</f>
        <v>0</v>
      </c>
      <c r="I33" s="15">
        <f>COUNTIF('Criteria 7h'!$D$3:$D$50,"Fully Compliant")</f>
        <v>0</v>
      </c>
      <c r="J33" s="15">
        <f>COUNTIF('Criteria 7h'!$D$3:$D$50,"Partially Compliant")</f>
        <v>0</v>
      </c>
      <c r="K33" s="15">
        <f>COUNTIF('Criteria 7h'!$D$3:$D$50,"Non Compliant")</f>
        <v>0</v>
      </c>
      <c r="L33" s="13"/>
    </row>
    <row r="34" spans="1:12" ht="60" customHeight="1" x14ac:dyDescent="0.75">
      <c r="A34" s="3">
        <v>8</v>
      </c>
      <c r="B34" s="12" t="s">
        <v>143</v>
      </c>
      <c r="C34" s="16">
        <f>COUNTIF('Criteria 8'!$B$3:$B$50,"Low")</f>
        <v>0</v>
      </c>
      <c r="D34" s="16">
        <f>COUNTIF('Criteria 8'!$B$3:$B$50,"Medium")</f>
        <v>0</v>
      </c>
      <c r="E34" s="16">
        <f>COUNTIF('Criteria 8'!$B$3:$B$50,"High")</f>
        <v>0</v>
      </c>
      <c r="F34" s="17">
        <f>COUNTIF('Criteria 8'!$C$3:$C$50,"Low")</f>
        <v>0</v>
      </c>
      <c r="G34" s="17">
        <f>COUNTIF('Criteria 8'!$C$3:$C$50,"Medium")</f>
        <v>0</v>
      </c>
      <c r="H34" s="17">
        <f>COUNTIF('Criteria 8'!$C$3:$C$50,"High")</f>
        <v>0</v>
      </c>
      <c r="I34" s="15">
        <f>COUNTIF('Criteria 8'!$D$3:$D$50,"Fully Compliant")</f>
        <v>0</v>
      </c>
      <c r="J34" s="15">
        <f>COUNTIF('Criteria 8'!$D$3:$D$50,"Partially Compliant")</f>
        <v>0</v>
      </c>
      <c r="K34" s="15">
        <f>COUNTIF('Criteria 8'!$D$3:$D$50,"Non Compliant")</f>
        <v>0</v>
      </c>
      <c r="L34" s="13"/>
    </row>
    <row r="35" spans="1:12" ht="43.5" customHeight="1" x14ac:dyDescent="0.75">
      <c r="A35" s="3">
        <v>9</v>
      </c>
      <c r="B35" s="12" t="s">
        <v>144</v>
      </c>
      <c r="C35" s="16">
        <f>COUNTIF('Criteria 9'!$B$3:$B$50,"Low")</f>
        <v>0</v>
      </c>
      <c r="D35" s="16">
        <f>COUNTIF('Criteria 9'!$B$3:$B$50,"Medium")</f>
        <v>0</v>
      </c>
      <c r="E35" s="16">
        <f>COUNTIF('Criteria 9'!$B$3:$B$50,"High")</f>
        <v>0</v>
      </c>
      <c r="F35" s="17">
        <f>COUNTIF('Criteria 9'!$C$3:$C$50,"Low")</f>
        <v>0</v>
      </c>
      <c r="G35" s="17">
        <f>COUNTIF('Criteria 9'!$C$3:$C$50,"Medium")</f>
        <v>0</v>
      </c>
      <c r="H35" s="17">
        <f>COUNTIF('Criteria 9'!$C$3:$C$50,"High")</f>
        <v>0</v>
      </c>
      <c r="I35" s="15">
        <f>COUNTIF('Criteria 9'!$D$3:$D$50,"Fully Compliant")</f>
        <v>0</v>
      </c>
      <c r="J35" s="15">
        <f>COUNTIF('Criteria 9'!$D$3:$D$50,"Partially Compliant")</f>
        <v>0</v>
      </c>
      <c r="K35" s="15">
        <f>COUNTIF('Criteria 9'!$D$3:$D$50,"Non Compliant")</f>
        <v>0</v>
      </c>
      <c r="L35" s="13"/>
    </row>
    <row r="36" spans="1:12" ht="60.75" customHeight="1" x14ac:dyDescent="0.75">
      <c r="A36" s="4" t="s">
        <v>176</v>
      </c>
      <c r="B36" s="76" t="s">
        <v>177</v>
      </c>
      <c r="C36" s="16">
        <f>COUNTIF('Criteria 10a'!$B$3:$B$50,"Low")</f>
        <v>0</v>
      </c>
      <c r="D36" s="16">
        <f>COUNTIF('Criteria 10a'!$B$3:$B$50,"Medium")</f>
        <v>0</v>
      </c>
      <c r="E36" s="16">
        <f>COUNTIF('Criteria 10a'!$B$3:$B$50,"High")</f>
        <v>0</v>
      </c>
      <c r="F36" s="17">
        <f>COUNTIF('Criteria 10a'!$C$3:$C$50,"Low")</f>
        <v>0</v>
      </c>
      <c r="G36" s="17">
        <f>COUNTIF('Criteria 10a'!$C$3:$C$50,"Medium")</f>
        <v>0</v>
      </c>
      <c r="H36" s="17">
        <f>COUNTIF('Criteria 10a'!$C$3:$C$50,"High")</f>
        <v>0</v>
      </c>
      <c r="I36" s="15">
        <f>COUNTIF('Criteria 10a'!$D$3:$D$50,"Fully Compliant")</f>
        <v>0</v>
      </c>
      <c r="J36" s="15">
        <f>COUNTIF('Criteria 10a'!$D$3:$D$50,"Partially Compliant")</f>
        <v>0</v>
      </c>
      <c r="K36" s="15">
        <f>COUNTIF('Criteria 10a'!$D$3:$D$50,"Non Compliant")</f>
        <v>0</v>
      </c>
      <c r="L36" s="13"/>
    </row>
    <row r="37" spans="1:12" ht="59" x14ac:dyDescent="0.75">
      <c r="A37" s="4" t="s">
        <v>171</v>
      </c>
      <c r="B37" s="76" t="s">
        <v>168</v>
      </c>
      <c r="C37" s="16">
        <f>COUNTIF('Criteria 10b'!$B$3:$B$50,"Low")</f>
        <v>0</v>
      </c>
      <c r="D37" s="16">
        <f>COUNTIF('Criteria 10b'!$B$3:$B$50,"Medium")</f>
        <v>0</v>
      </c>
      <c r="E37" s="16">
        <f>COUNTIF('Criteria 10b'!$B$3:$B$50,"High")</f>
        <v>0</v>
      </c>
      <c r="F37" s="17">
        <f>COUNTIF('Criteria 10b'!$C$3:$C$50,"Low")</f>
        <v>0</v>
      </c>
      <c r="G37" s="17">
        <f>COUNTIF('Criteria 10b'!$C$3:$C$50,"Medium")</f>
        <v>0</v>
      </c>
      <c r="H37" s="17">
        <f>COUNTIF('Criteria 10b'!$C$3:$C$50,"High")</f>
        <v>0</v>
      </c>
      <c r="I37" s="15">
        <f>COUNTIF('Criteria 10b'!$D$3:$D$50,"Fully Compliant")</f>
        <v>0</v>
      </c>
      <c r="J37" s="15">
        <f>COUNTIF('Criteria 10b'!$D$3:$D$50,"Partially Compliant")</f>
        <v>0</v>
      </c>
      <c r="K37" s="15">
        <f>COUNTIF('Criteria 10b'!$D$3:$D$50,"Non Compliant")</f>
        <v>0</v>
      </c>
      <c r="L37" s="13"/>
    </row>
    <row r="38" spans="1:12" ht="44.25" x14ac:dyDescent="0.75">
      <c r="A38" s="4" t="s">
        <v>172</v>
      </c>
      <c r="B38" s="76" t="s">
        <v>169</v>
      </c>
      <c r="C38" s="16">
        <f>COUNTIF('Criteria 10c'!$B$3:$B$50,"Low")</f>
        <v>0</v>
      </c>
      <c r="D38" s="16">
        <f>COUNTIF('Criteria 10c'!$B$3:$B$50,"Medium")</f>
        <v>0</v>
      </c>
      <c r="E38" s="16">
        <f>COUNTIF('Criteria 10c'!$B$3:$B$50,"High")</f>
        <v>0</v>
      </c>
      <c r="F38" s="17">
        <f>COUNTIF('Criteria 10c'!$C$3:$C$50,"Low")</f>
        <v>0</v>
      </c>
      <c r="G38" s="17">
        <f>COUNTIF('Criteria 10c'!$C$3:$C$50,"Medium")</f>
        <v>0</v>
      </c>
      <c r="H38" s="17">
        <f>COUNTIF('Criteria 10c'!$C$3:$C$50,"High")</f>
        <v>0</v>
      </c>
      <c r="I38" s="15">
        <f>COUNTIF('Criteria 10c'!$D$3:$D$50,"Fully Compliant")</f>
        <v>0</v>
      </c>
      <c r="J38" s="15">
        <f>COUNTIF('Criteria 10c'!$D$3:$D$50,"Partially Compliant")</f>
        <v>0</v>
      </c>
      <c r="K38" s="15">
        <f>COUNTIF('Criteria 10c'!$D$3:$D$50,"Non Compliant")</f>
        <v>0</v>
      </c>
      <c r="L38" s="13"/>
    </row>
    <row r="39" spans="1:12" ht="44.25" x14ac:dyDescent="0.75">
      <c r="A39" s="4" t="s">
        <v>173</v>
      </c>
      <c r="B39" s="76" t="s">
        <v>170</v>
      </c>
      <c r="C39" s="78">
        <f>COUNTIF('Criteria 10d'!$B$3:$B$50,"Low")</f>
        <v>0</v>
      </c>
      <c r="D39" s="16">
        <f>COUNTIF('Criteria 10d'!$B$3:$B$50,"Medium")</f>
        <v>0</v>
      </c>
      <c r="E39" s="16">
        <f>COUNTIF('Criteria 10d'!$B$3:$B$50,"High")</f>
        <v>0</v>
      </c>
      <c r="F39" s="17">
        <f>COUNTIF('Criteria 10d'!$C$3:$C$50,"Low")</f>
        <v>0</v>
      </c>
      <c r="G39" s="17">
        <f>COUNTIF('Criteria 10d'!$C$3:$C$50,"Medium")</f>
        <v>0</v>
      </c>
      <c r="H39" s="17">
        <f>COUNTIF('Criteria 10d'!$C$3:$C$50,"High")</f>
        <v>0</v>
      </c>
      <c r="I39" s="15">
        <f>COUNTIF('Criteria 10d'!$D$3:$D$50,"Fully Compliant")</f>
        <v>0</v>
      </c>
      <c r="J39" s="15">
        <f>COUNTIF('Criteria 10d'!$D$3:$D$50,"Partially Compliant")</f>
        <v>0</v>
      </c>
      <c r="K39" s="15">
        <f>COUNTIF('Criteria 10d'!$D$3:$D$50,"Non Compliant")</f>
        <v>0</v>
      </c>
      <c r="L39" s="13"/>
    </row>
    <row r="40" spans="1:12" ht="44.25" x14ac:dyDescent="0.75">
      <c r="A40" s="4" t="s">
        <v>174</v>
      </c>
      <c r="B40" s="76" t="s">
        <v>175</v>
      </c>
      <c r="C40" s="16">
        <f>COUNTIF('Criteria 10e'!$B$3:$B$50,"Low")</f>
        <v>0</v>
      </c>
      <c r="D40" s="16">
        <f>COUNTIF('Criteria 10e'!$B$3:$B$50,"Medium")</f>
        <v>0</v>
      </c>
      <c r="E40" s="16">
        <f>COUNTIF('Criteria 10e'!$B$3:$B$50,"High")</f>
        <v>0</v>
      </c>
      <c r="F40" s="17">
        <f>COUNTIF('Criteria 10e'!$C$3:$C$50,"Low")</f>
        <v>0</v>
      </c>
      <c r="G40" s="17">
        <f>COUNTIF('Criteria 10e'!$C$3:$C$50,"Medium")</f>
        <v>0</v>
      </c>
      <c r="H40" s="17">
        <f>COUNTIF('Criteria 10e'!$C$3:$C$50,"High")</f>
        <v>0</v>
      </c>
      <c r="I40" s="15">
        <f>COUNTIF('Criteria 10e'!$D$3:$D$50,"Fully Compliant")</f>
        <v>0</v>
      </c>
      <c r="J40" s="15">
        <f>COUNTIF('Criteria 10e'!$D$3:$D$50,"Partially Compliant")</f>
        <v>0</v>
      </c>
      <c r="K40" s="15">
        <f>COUNTIF('Criteria 10e'!$D$3:$D$50,"Non Compliant")</f>
        <v>0</v>
      </c>
      <c r="L40" s="13"/>
    </row>
    <row r="41" spans="1:12" ht="60" customHeight="1" x14ac:dyDescent="0.75">
      <c r="A41" s="3">
        <v>11</v>
      </c>
      <c r="B41" s="12" t="s">
        <v>145</v>
      </c>
      <c r="C41" s="16">
        <f>COUNTIF('Criteria 11'!$B$3:$B$50,"Low")</f>
        <v>0</v>
      </c>
      <c r="D41" s="16">
        <f>COUNTIF('Criteria 11'!$B$3:$B$50,"Medium")</f>
        <v>0</v>
      </c>
      <c r="E41" s="16">
        <f>COUNTIF('Criteria 11'!$B$3:$B$50,"High")</f>
        <v>0</v>
      </c>
      <c r="F41" s="17">
        <f>COUNTIF('Criteria 11'!$C$3:$C$50,"Low")</f>
        <v>0</v>
      </c>
      <c r="G41" s="17">
        <f>COUNTIF('Criteria 11'!$C$3:$C$50,"Medium")</f>
        <v>0</v>
      </c>
      <c r="H41" s="17">
        <f>COUNTIF('Criteria 11'!$C$3:$C$50,"High")</f>
        <v>0</v>
      </c>
      <c r="I41" s="15">
        <f>COUNTIF('Criteria 11'!$D$3:$D$50,"Fully Compliant")</f>
        <v>0</v>
      </c>
      <c r="J41" s="15">
        <f>COUNTIF('Criteria 11'!$D$3:$D$50,"Partially Compliant")</f>
        <v>0</v>
      </c>
      <c r="K41" s="15">
        <f>COUNTIF('Criteria 11'!$D$3:$D$50,"Non Compliant")</f>
        <v>0</v>
      </c>
      <c r="L41" s="13"/>
    </row>
    <row r="42" spans="1:12" ht="60" customHeight="1" x14ac:dyDescent="0.75">
      <c r="A42" s="3">
        <v>12</v>
      </c>
      <c r="B42" s="12" t="s">
        <v>146</v>
      </c>
      <c r="C42" s="16">
        <f>COUNTIF('Criteria 12'!$B$3:$B$50,"Low")</f>
        <v>0</v>
      </c>
      <c r="D42" s="16">
        <f>COUNTIF('Criteria 12'!$B$3:$B$50,"Medium")</f>
        <v>0</v>
      </c>
      <c r="E42" s="16">
        <f>COUNTIF('Criteria 12'!$B$3:$B$50,"High")</f>
        <v>0</v>
      </c>
      <c r="F42" s="17">
        <f>COUNTIF('Criteria 12'!$C$3:$C$50,"Low")</f>
        <v>0</v>
      </c>
      <c r="G42" s="17">
        <f>COUNTIF('Criteria 12'!$C$3:$C$50,"Medium")</f>
        <v>0</v>
      </c>
      <c r="H42" s="17">
        <f>COUNTIF('Criteria 12'!$C$3:$C$50,"High")</f>
        <v>0</v>
      </c>
      <c r="I42" s="15">
        <f>COUNTIF('Criteria 12'!$D$3:$D$50,"Fully Compliant")</f>
        <v>0</v>
      </c>
      <c r="J42" s="15">
        <f>COUNTIF('Criteria 12'!$D$3:$D$50,"Partially Compliant")</f>
        <v>0</v>
      </c>
      <c r="K42" s="15">
        <f>COUNTIF('Criteria 12'!$D$3:$D$50,"Non Compliant")</f>
        <v>0</v>
      </c>
      <c r="L42" s="13"/>
    </row>
    <row r="43" spans="1:12" ht="60" customHeight="1" thickBot="1" x14ac:dyDescent="0.9">
      <c r="A43" s="3">
        <v>13</v>
      </c>
      <c r="B43" s="12" t="s">
        <v>147</v>
      </c>
      <c r="C43" s="16">
        <f>COUNTIF('Criteria 13'!$B$3:$B$50,"Low")</f>
        <v>0</v>
      </c>
      <c r="D43" s="16">
        <f>COUNTIF('Criteria 13'!$B$3:$B$50,"Medium")</f>
        <v>0</v>
      </c>
      <c r="E43" s="16">
        <f>COUNTIF('Criteria 13'!$B$3:$B$50,"High")</f>
        <v>0</v>
      </c>
      <c r="F43" s="17">
        <f>COUNTIF('Criteria 13'!$C$3:$C$50,"Low")</f>
        <v>0</v>
      </c>
      <c r="G43" s="17">
        <f>COUNTIF('Criteria 13'!$C$3:$C$50,"Medium")</f>
        <v>0</v>
      </c>
      <c r="H43" s="17">
        <f>COUNTIF('Criteria 13'!$C$3:$C$50,"High")</f>
        <v>0</v>
      </c>
      <c r="I43" s="15">
        <f>COUNTIF('Criteria 13'!$D$3:$D$50,"Fully Compliant")</f>
        <v>0</v>
      </c>
      <c r="J43" s="15">
        <f>COUNTIF('Criteria 13'!$D$3:$D$50,"Partially Compliant")</f>
        <v>0</v>
      </c>
      <c r="K43" s="15">
        <f>COUNTIF('Criteria 13'!$D$3:$D$50,"Non Compliant")</f>
        <v>0</v>
      </c>
      <c r="L43" s="13"/>
    </row>
    <row r="44" spans="1:12" s="5" customFormat="1" ht="60" customHeight="1" thickTop="1" thickBot="1" x14ac:dyDescent="0.9">
      <c r="A44" s="64" t="s">
        <v>17</v>
      </c>
      <c r="B44" s="65"/>
      <c r="C44" s="66">
        <f t="shared" ref="C44:K44" si="0">SUM(C12:C43)</f>
        <v>0</v>
      </c>
      <c r="D44" s="66">
        <f t="shared" si="0"/>
        <v>0</v>
      </c>
      <c r="E44" s="66">
        <f t="shared" si="0"/>
        <v>0</v>
      </c>
      <c r="F44" s="67">
        <f t="shared" si="0"/>
        <v>0</v>
      </c>
      <c r="G44" s="67">
        <f t="shared" si="0"/>
        <v>0</v>
      </c>
      <c r="H44" s="68">
        <f t="shared" si="0"/>
        <v>0</v>
      </c>
      <c r="I44" s="72">
        <f t="shared" si="0"/>
        <v>0</v>
      </c>
      <c r="J44" s="73">
        <f t="shared" si="0"/>
        <v>0</v>
      </c>
      <c r="K44" s="73">
        <f t="shared" si="0"/>
        <v>0</v>
      </c>
      <c r="L44" s="74"/>
    </row>
    <row r="45" spans="1:12" ht="18" customHeight="1" thickTop="1" x14ac:dyDescent="0.75"/>
    <row r="55" spans="2:2" ht="18" customHeight="1" x14ac:dyDescent="0.75">
      <c r="B55" s="2" t="s">
        <v>148</v>
      </c>
    </row>
  </sheetData>
  <sheetProtection algorithmName="SHA-512" hashValue="7nfH8G0s96gcyvrBQ6quRSIsBPKcFG/Wp0jE/rJIq6jLrzriKKJus0i4UyzqZh8FkLcIy2+WctSyddioqxXk4A==" saltValue="uT6ZfOhVIFQklw7BUirpIg==" spinCount="100000" sheet="1" objects="1" scenarios="1"/>
  <protectedRanges>
    <protectedRange sqref="C5:G8" name="Contact Details"/>
  </protectedRanges>
  <mergeCells count="12">
    <mergeCell ref="A10:A11"/>
    <mergeCell ref="I10:L10"/>
    <mergeCell ref="B10:B11"/>
    <mergeCell ref="C10:E10"/>
    <mergeCell ref="F10:H10"/>
    <mergeCell ref="I4:L4"/>
    <mergeCell ref="I5:L8"/>
    <mergeCell ref="C5:G5"/>
    <mergeCell ref="C6:G6"/>
    <mergeCell ref="C7:G7"/>
    <mergeCell ref="C8:G8"/>
    <mergeCell ref="B4:G4"/>
  </mergeCells>
  <pageMargins left="0.7" right="0.7" top="0.75" bottom="0.75" header="0.3" footer="0.3"/>
  <pageSetup paperSize="8" scale="82" orientation="portrait"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8CA8A-1566-41A0-BC1A-468523093004}">
  <dimension ref="A1:H12"/>
  <sheetViews>
    <sheetView workbookViewId="0">
      <pane ySplit="1" topLeftCell="A2" activePane="bottomLeft" state="frozen"/>
      <selection pane="bottomLeft" activeCell="C3" sqref="C3:D3"/>
    </sheetView>
  </sheetViews>
  <sheetFormatPr defaultColWidth="9" defaultRowHeight="39.4" customHeight="1" x14ac:dyDescent="0.75"/>
  <cols>
    <col min="1" max="1" width="75.9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1" customHeight="1" x14ac:dyDescent="0.75">
      <c r="A1" s="30" t="s">
        <v>30</v>
      </c>
      <c r="B1" s="31" t="s">
        <v>8</v>
      </c>
      <c r="C1" s="31" t="s">
        <v>9</v>
      </c>
      <c r="D1" s="31" t="s">
        <v>10</v>
      </c>
      <c r="E1" s="31" t="s">
        <v>31</v>
      </c>
      <c r="F1" s="31" t="s">
        <v>32</v>
      </c>
      <c r="G1" s="42" t="s">
        <v>33</v>
      </c>
      <c r="H1" s="71" t="s">
        <v>34</v>
      </c>
    </row>
    <row r="2" spans="1:8" s="32" customFormat="1" ht="39.4"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268</v>
      </c>
      <c r="B3" s="3"/>
      <c r="C3" s="3"/>
      <c r="D3" s="4"/>
      <c r="E3" s="35"/>
      <c r="F3" s="36"/>
      <c r="G3" s="44"/>
      <c r="H3" s="35"/>
    </row>
    <row r="4" spans="1:8" ht="39.4" customHeight="1" x14ac:dyDescent="0.75">
      <c r="A4" s="34" t="s">
        <v>269</v>
      </c>
      <c r="B4" s="3"/>
      <c r="C4" s="3"/>
      <c r="D4" s="4"/>
      <c r="E4" s="35"/>
      <c r="F4" s="36"/>
      <c r="G4" s="44"/>
      <c r="H4" s="69"/>
    </row>
    <row r="5" spans="1:8" ht="39.4" customHeight="1" x14ac:dyDescent="0.75">
      <c r="A5" s="34" t="s">
        <v>270</v>
      </c>
      <c r="B5" s="3"/>
      <c r="C5" s="3"/>
      <c r="D5" s="4"/>
      <c r="E5" s="35"/>
      <c r="F5" s="36"/>
      <c r="G5" s="44"/>
      <c r="H5" s="35"/>
    </row>
    <row r="6" spans="1:8" ht="39.4" customHeight="1" x14ac:dyDescent="0.75">
      <c r="A6" s="34" t="s">
        <v>271</v>
      </c>
      <c r="B6" s="3"/>
      <c r="C6" s="3"/>
      <c r="D6" s="4"/>
      <c r="E6" s="35"/>
      <c r="F6" s="36"/>
      <c r="G6" s="44"/>
      <c r="H6" s="69"/>
    </row>
    <row r="7" spans="1:8" ht="39.4" customHeight="1" x14ac:dyDescent="0.75">
      <c r="A7" s="34" t="s">
        <v>272</v>
      </c>
      <c r="B7" s="3"/>
      <c r="C7" s="3"/>
      <c r="D7" s="4"/>
      <c r="E7" s="35"/>
      <c r="F7" s="36"/>
      <c r="G7" s="44"/>
      <c r="H7" s="35"/>
    </row>
    <row r="8" spans="1:8" ht="39.4" customHeight="1" x14ac:dyDescent="0.75">
      <c r="A8" s="34" t="s">
        <v>273</v>
      </c>
      <c r="B8" s="3"/>
      <c r="C8" s="3"/>
      <c r="D8" s="4"/>
      <c r="E8" s="35"/>
      <c r="F8" s="36"/>
      <c r="G8" s="44"/>
      <c r="H8" s="69"/>
    </row>
    <row r="9" spans="1:8" ht="39.4" customHeight="1" x14ac:dyDescent="0.75">
      <c r="A9" s="34" t="s">
        <v>274</v>
      </c>
      <c r="B9" s="3"/>
      <c r="C9" s="3"/>
      <c r="D9" s="4"/>
      <c r="E9" s="35"/>
      <c r="F9" s="36"/>
      <c r="G9" s="44"/>
      <c r="H9" s="35"/>
    </row>
    <row r="10" spans="1:8" ht="39.4" customHeight="1" x14ac:dyDescent="0.75">
      <c r="A10" s="34" t="s">
        <v>275</v>
      </c>
      <c r="B10" s="3"/>
      <c r="C10" s="3"/>
      <c r="D10" s="4"/>
      <c r="E10" s="35"/>
      <c r="F10" s="36"/>
      <c r="G10" s="44"/>
      <c r="H10" s="69"/>
    </row>
    <row r="11" spans="1:8" ht="39.4" customHeight="1" x14ac:dyDescent="0.75">
      <c r="A11" s="34" t="s">
        <v>276</v>
      </c>
      <c r="B11" s="3"/>
      <c r="C11" s="3"/>
      <c r="D11" s="4"/>
      <c r="E11" s="35"/>
      <c r="F11" s="36"/>
      <c r="G11" s="44"/>
      <c r="H11" s="40"/>
    </row>
    <row r="12" spans="1:8" ht="39.4" customHeight="1" x14ac:dyDescent="0.75">
      <c r="A12" s="34" t="s">
        <v>277</v>
      </c>
      <c r="B12" s="38"/>
      <c r="C12" s="38"/>
      <c r="D12" s="39"/>
      <c r="E12" s="40"/>
      <c r="F12" s="41"/>
      <c r="G12" s="45"/>
      <c r="H12" s="69"/>
    </row>
  </sheetData>
  <phoneticPr fontId="2" type="noConversion"/>
  <conditionalFormatting sqref="B2:B12">
    <cfRule type="cellIs" dxfId="143" priority="7" operator="equal">
      <formula>"Low"</formula>
    </cfRule>
    <cfRule type="cellIs" dxfId="142" priority="8" operator="equal">
      <formula>"Medium"</formula>
    </cfRule>
    <cfRule type="cellIs" dxfId="141" priority="9" operator="equal">
      <formula>"High"</formula>
    </cfRule>
  </conditionalFormatting>
  <conditionalFormatting sqref="C2:C12">
    <cfRule type="cellIs" dxfId="140" priority="4" operator="equal">
      <formula>"Low"</formula>
    </cfRule>
    <cfRule type="cellIs" dxfId="139" priority="5" operator="equal">
      <formula>"Medium"</formula>
    </cfRule>
    <cfRule type="cellIs" dxfId="138"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0E03539A-5F6D-4E9A-A677-763D40371F41}">
            <xm:f>Lists!$C$4</xm:f>
            <x14:dxf>
              <font>
                <color auto="1"/>
              </font>
              <fill>
                <patternFill>
                  <bgColor rgb="FFFF3300"/>
                </patternFill>
              </fill>
            </x14:dxf>
          </x14:cfRule>
          <x14:cfRule type="cellIs" priority="2" operator="equal" id="{61C4FB7C-97B6-4F70-9EA6-DE1F15CED8FE}">
            <xm:f>Lists!$C$3</xm:f>
            <x14:dxf>
              <font>
                <color auto="1"/>
              </font>
              <fill>
                <patternFill>
                  <bgColor rgb="FFFFC000"/>
                </patternFill>
              </fill>
            </x14:dxf>
          </x14:cfRule>
          <x14:cfRule type="cellIs" priority="3" operator="equal" id="{58EC8332-6C58-43BD-85D6-1A540D566D50}">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458CFD-9BA3-42A0-BCD6-119EC38A7CE2}">
          <x14:formula1>
            <xm:f>Lists!$A$2:$A$4</xm:f>
          </x14:formula1>
          <xm:sqref>B2:B50</xm:sqref>
        </x14:dataValidation>
        <x14:dataValidation type="list" allowBlank="1" showInputMessage="1" showErrorMessage="1" xr:uid="{FE2BF123-0DE8-45F1-B770-BEAB7C8B7684}">
          <x14:formula1>
            <xm:f>Lists!$B$2:$B$4</xm:f>
          </x14:formula1>
          <xm:sqref>C2:C50</xm:sqref>
        </x14:dataValidation>
        <x14:dataValidation type="list" allowBlank="1" showInputMessage="1" showErrorMessage="1" xr:uid="{6069B9DE-FC91-4971-85A3-F4B78FDDFE94}">
          <x14:formula1>
            <xm:f>Lists!$C$2:$C$4</xm:f>
          </x14:formula1>
          <xm:sqref>D3:D50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DEEE-4330-4B53-ADC8-CCD37314BEAF}">
  <dimension ref="A1:H12"/>
  <sheetViews>
    <sheetView workbookViewId="0">
      <pane ySplit="1" topLeftCell="A2" activePane="bottomLeft" state="frozen"/>
      <selection pane="bottomLeft" activeCell="E11" sqref="E11"/>
    </sheetView>
  </sheetViews>
  <sheetFormatPr defaultColWidth="9" defaultRowHeight="39.4" customHeight="1" x14ac:dyDescent="0.75"/>
  <cols>
    <col min="1" max="1" width="72.26953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82.5" customHeight="1" x14ac:dyDescent="0.75">
      <c r="A1" s="30" t="s">
        <v>30</v>
      </c>
      <c r="B1" s="31" t="s">
        <v>8</v>
      </c>
      <c r="C1" s="31" t="s">
        <v>9</v>
      </c>
      <c r="D1" s="31" t="s">
        <v>10</v>
      </c>
      <c r="E1" s="31" t="s">
        <v>31</v>
      </c>
      <c r="F1" s="31" t="s">
        <v>32</v>
      </c>
      <c r="G1" s="42" t="s">
        <v>33</v>
      </c>
      <c r="H1" s="71" t="s">
        <v>34</v>
      </c>
    </row>
    <row r="2" spans="1:8" s="32" customFormat="1" ht="39.4"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278</v>
      </c>
      <c r="B3" s="3"/>
      <c r="C3" s="3"/>
      <c r="D3" s="4"/>
      <c r="E3" s="35"/>
      <c r="F3" s="36"/>
      <c r="G3" s="44"/>
      <c r="H3" s="35"/>
    </row>
    <row r="4" spans="1:8" ht="39.4" customHeight="1" x14ac:dyDescent="0.75">
      <c r="A4" s="34" t="s">
        <v>279</v>
      </c>
      <c r="B4" s="3"/>
      <c r="C4" s="3"/>
      <c r="D4" s="4"/>
      <c r="E4" s="35"/>
      <c r="F4" s="36"/>
      <c r="G4" s="44"/>
      <c r="H4" s="69"/>
    </row>
    <row r="5" spans="1:8" ht="39.4" customHeight="1" x14ac:dyDescent="0.75">
      <c r="A5" s="34" t="s">
        <v>280</v>
      </c>
      <c r="B5" s="3"/>
      <c r="C5" s="3"/>
      <c r="D5" s="4"/>
      <c r="E5" s="35"/>
      <c r="F5" s="36"/>
      <c r="G5" s="44"/>
      <c r="H5" s="35"/>
    </row>
    <row r="6" spans="1:8" ht="39.4" customHeight="1" x14ac:dyDescent="0.75">
      <c r="A6" s="34" t="s">
        <v>281</v>
      </c>
      <c r="B6" s="3"/>
      <c r="C6" s="3"/>
      <c r="D6" s="4"/>
      <c r="E6" s="35"/>
      <c r="F6" s="36"/>
      <c r="G6" s="44"/>
      <c r="H6" s="69"/>
    </row>
    <row r="7" spans="1:8" ht="39.4" customHeight="1" x14ac:dyDescent="0.75">
      <c r="A7" s="34" t="s">
        <v>282</v>
      </c>
      <c r="B7" s="3"/>
      <c r="C7" s="3"/>
      <c r="D7" s="4"/>
      <c r="E7" s="35"/>
      <c r="F7" s="36"/>
      <c r="G7" s="44"/>
      <c r="H7" s="35"/>
    </row>
    <row r="8" spans="1:8" ht="39.4" customHeight="1" x14ac:dyDescent="0.75">
      <c r="A8" s="34" t="s">
        <v>283</v>
      </c>
      <c r="B8" s="3"/>
      <c r="C8" s="3"/>
      <c r="D8" s="4"/>
      <c r="E8" s="35"/>
      <c r="F8" s="36"/>
      <c r="G8" s="44"/>
      <c r="H8" s="69"/>
    </row>
    <row r="9" spans="1:8" ht="39.4" customHeight="1" x14ac:dyDescent="0.75">
      <c r="A9" s="34" t="s">
        <v>284</v>
      </c>
      <c r="B9" s="3"/>
      <c r="C9" s="3"/>
      <c r="D9" s="4"/>
      <c r="E9" s="35"/>
      <c r="F9" s="36"/>
      <c r="G9" s="44"/>
      <c r="H9" s="35"/>
    </row>
    <row r="10" spans="1:8" ht="39.4" customHeight="1" x14ac:dyDescent="0.75">
      <c r="A10" s="34" t="s">
        <v>285</v>
      </c>
      <c r="B10" s="3"/>
      <c r="C10" s="3"/>
      <c r="D10" s="4"/>
      <c r="E10" s="35"/>
      <c r="F10" s="36"/>
      <c r="G10" s="44"/>
      <c r="H10" s="69"/>
    </row>
    <row r="11" spans="1:8" ht="39.4" customHeight="1" x14ac:dyDescent="0.75">
      <c r="A11" s="34" t="s">
        <v>286</v>
      </c>
      <c r="B11" s="3"/>
      <c r="C11" s="3"/>
      <c r="D11" s="4"/>
      <c r="E11" s="35"/>
      <c r="F11" s="36"/>
      <c r="G11" s="44"/>
      <c r="H11" s="40"/>
    </row>
    <row r="12" spans="1:8" ht="39.4" customHeight="1" x14ac:dyDescent="0.75">
      <c r="A12" s="34" t="s">
        <v>287</v>
      </c>
      <c r="B12" s="38"/>
      <c r="C12" s="38"/>
      <c r="D12" s="39"/>
      <c r="E12" s="40"/>
      <c r="F12" s="41"/>
      <c r="G12" s="45"/>
      <c r="H12" s="69"/>
    </row>
  </sheetData>
  <phoneticPr fontId="2" type="noConversion"/>
  <conditionalFormatting sqref="B2:B12">
    <cfRule type="cellIs" dxfId="134" priority="7" operator="equal">
      <formula>"Low"</formula>
    </cfRule>
    <cfRule type="cellIs" dxfId="133" priority="8" operator="equal">
      <formula>"Medium"</formula>
    </cfRule>
    <cfRule type="cellIs" dxfId="132" priority="9" operator="equal">
      <formula>"High"</formula>
    </cfRule>
  </conditionalFormatting>
  <conditionalFormatting sqref="C2:C12">
    <cfRule type="cellIs" dxfId="131" priority="4" operator="equal">
      <formula>"Low"</formula>
    </cfRule>
    <cfRule type="cellIs" dxfId="130" priority="5" operator="equal">
      <formula>"Medium"</formula>
    </cfRule>
    <cfRule type="cellIs" dxfId="129"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B94E6AFE-B4BD-433F-AC69-935985340862}">
            <xm:f>Lists!$C$4</xm:f>
            <x14:dxf>
              <font>
                <color auto="1"/>
              </font>
              <fill>
                <patternFill>
                  <bgColor rgb="FFFF3300"/>
                </patternFill>
              </fill>
            </x14:dxf>
          </x14:cfRule>
          <x14:cfRule type="cellIs" priority="2" operator="equal" id="{E0192269-9F8A-4273-8194-C17F64E93B1D}">
            <xm:f>Lists!$C$3</xm:f>
            <x14:dxf>
              <font>
                <color auto="1"/>
              </font>
              <fill>
                <patternFill>
                  <bgColor rgb="FFFFC000"/>
                </patternFill>
              </fill>
            </x14:dxf>
          </x14:cfRule>
          <x14:cfRule type="cellIs" priority="3" operator="equal" id="{CF570B1E-FAF9-49EA-99C9-336EE3A339FD}">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C2DB249-203E-4EA6-9A77-635D8D9B2521}">
          <x14:formula1>
            <xm:f>Lists!$C$2:$C$4</xm:f>
          </x14:formula1>
          <xm:sqref>D3:D50</xm:sqref>
        </x14:dataValidation>
        <x14:dataValidation type="list" allowBlank="1" showInputMessage="1" showErrorMessage="1" xr:uid="{777F2A66-EABB-4000-B116-2580357191C0}">
          <x14:formula1>
            <xm:f>Lists!$B$2:$B$4</xm:f>
          </x14:formula1>
          <xm:sqref>C2:C50</xm:sqref>
        </x14:dataValidation>
        <x14:dataValidation type="list" allowBlank="1" showInputMessage="1" showErrorMessage="1" xr:uid="{6CED29C6-D1CB-497A-A6A8-0500C656A80D}">
          <x14:formula1>
            <xm:f>Lists!$A$2:$A$4</xm:f>
          </x14:formula1>
          <xm:sqref>B2:B50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4DFF8-6BDE-482A-B6E2-66F0BC49D3A5}">
  <dimension ref="A1:H12"/>
  <sheetViews>
    <sheetView workbookViewId="0">
      <pane ySplit="1" topLeftCell="A2" activePane="bottomLeft" state="frozen"/>
      <selection pane="bottomLeft" activeCell="D3" sqref="D3"/>
    </sheetView>
  </sheetViews>
  <sheetFormatPr defaultColWidth="9" defaultRowHeight="39.4" customHeight="1" x14ac:dyDescent="0.75"/>
  <cols>
    <col min="1" max="1" width="72.26953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1" customHeight="1" x14ac:dyDescent="0.75">
      <c r="A1" s="30" t="s">
        <v>30</v>
      </c>
      <c r="B1" s="31" t="s">
        <v>8</v>
      </c>
      <c r="C1" s="31" t="s">
        <v>9</v>
      </c>
      <c r="D1" s="31" t="s">
        <v>10</v>
      </c>
      <c r="E1" s="31" t="s">
        <v>31</v>
      </c>
      <c r="F1" s="31" t="s">
        <v>32</v>
      </c>
      <c r="G1" s="42" t="s">
        <v>33</v>
      </c>
      <c r="H1" s="71" t="s">
        <v>34</v>
      </c>
    </row>
    <row r="2" spans="1:8" s="32" customFormat="1" ht="39.4"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288</v>
      </c>
      <c r="B3" s="3"/>
      <c r="C3" s="3"/>
      <c r="D3" s="4"/>
      <c r="E3" s="35"/>
      <c r="F3" s="36"/>
      <c r="G3" s="44"/>
      <c r="H3" s="35"/>
    </row>
    <row r="4" spans="1:8" ht="39.4" customHeight="1" x14ac:dyDescent="0.75">
      <c r="A4" s="34" t="s">
        <v>289</v>
      </c>
      <c r="B4" s="3"/>
      <c r="C4" s="3"/>
      <c r="D4" s="4"/>
      <c r="E4" s="35"/>
      <c r="F4" s="36"/>
      <c r="G4" s="44"/>
      <c r="H4" s="69"/>
    </row>
    <row r="5" spans="1:8" ht="39.4" customHeight="1" x14ac:dyDescent="0.75">
      <c r="A5" s="34" t="s">
        <v>290</v>
      </c>
      <c r="B5" s="3"/>
      <c r="C5" s="3"/>
      <c r="D5" s="4"/>
      <c r="E5" s="35"/>
      <c r="F5" s="36"/>
      <c r="G5" s="44"/>
      <c r="H5" s="35"/>
    </row>
    <row r="6" spans="1:8" ht="39.4" customHeight="1" x14ac:dyDescent="0.75">
      <c r="A6" s="34" t="s">
        <v>291</v>
      </c>
      <c r="B6" s="3"/>
      <c r="C6" s="3"/>
      <c r="D6" s="4"/>
      <c r="E6" s="35"/>
      <c r="F6" s="36"/>
      <c r="G6" s="44"/>
      <c r="H6" s="69"/>
    </row>
    <row r="7" spans="1:8" ht="39.4" customHeight="1" x14ac:dyDescent="0.75">
      <c r="A7" s="34" t="s">
        <v>292</v>
      </c>
      <c r="B7" s="3"/>
      <c r="C7" s="3"/>
      <c r="D7" s="4"/>
      <c r="E7" s="35"/>
      <c r="F7" s="36"/>
      <c r="G7" s="44"/>
      <c r="H7" s="35"/>
    </row>
    <row r="8" spans="1:8" ht="39.4" customHeight="1" x14ac:dyDescent="0.75">
      <c r="A8" s="34" t="s">
        <v>293</v>
      </c>
      <c r="B8" s="3"/>
      <c r="C8" s="3"/>
      <c r="D8" s="4"/>
      <c r="E8" s="35"/>
      <c r="F8" s="36"/>
      <c r="G8" s="44"/>
      <c r="H8" s="69"/>
    </row>
    <row r="9" spans="1:8" ht="39.4" customHeight="1" x14ac:dyDescent="0.75">
      <c r="A9" s="34" t="s">
        <v>294</v>
      </c>
      <c r="B9" s="3"/>
      <c r="C9" s="3"/>
      <c r="D9" s="4"/>
      <c r="E9" s="35"/>
      <c r="F9" s="36"/>
      <c r="G9" s="44"/>
      <c r="H9" s="35"/>
    </row>
    <row r="10" spans="1:8" ht="39.4" customHeight="1" x14ac:dyDescent="0.75">
      <c r="A10" s="34" t="s">
        <v>295</v>
      </c>
      <c r="B10" s="3"/>
      <c r="C10" s="3"/>
      <c r="D10" s="4"/>
      <c r="E10" s="35"/>
      <c r="F10" s="36"/>
      <c r="G10" s="44"/>
      <c r="H10" s="69"/>
    </row>
    <row r="11" spans="1:8" ht="39.4" customHeight="1" x14ac:dyDescent="0.75">
      <c r="A11" s="34" t="s">
        <v>296</v>
      </c>
      <c r="B11" s="3"/>
      <c r="C11" s="3"/>
      <c r="D11" s="4"/>
      <c r="E11" s="35"/>
      <c r="F11" s="36"/>
      <c r="G11" s="44"/>
      <c r="H11" s="40"/>
    </row>
    <row r="12" spans="1:8" ht="39.4" customHeight="1" x14ac:dyDescent="0.75">
      <c r="A12" s="34" t="s">
        <v>297</v>
      </c>
      <c r="B12" s="38"/>
      <c r="C12" s="38"/>
      <c r="D12" s="39"/>
      <c r="E12" s="40"/>
      <c r="F12" s="41"/>
      <c r="G12" s="45"/>
      <c r="H12" s="69"/>
    </row>
  </sheetData>
  <phoneticPr fontId="2" type="noConversion"/>
  <conditionalFormatting sqref="B2:B12">
    <cfRule type="cellIs" dxfId="125" priority="7" operator="equal">
      <formula>"Low"</formula>
    </cfRule>
    <cfRule type="cellIs" dxfId="124" priority="8" operator="equal">
      <formula>"Medium"</formula>
    </cfRule>
    <cfRule type="cellIs" dxfId="123" priority="9" operator="equal">
      <formula>"High"</formula>
    </cfRule>
  </conditionalFormatting>
  <conditionalFormatting sqref="C2:C12">
    <cfRule type="cellIs" dxfId="122" priority="4" operator="equal">
      <formula>"Low"</formula>
    </cfRule>
    <cfRule type="cellIs" dxfId="121" priority="5" operator="equal">
      <formula>"Medium"</formula>
    </cfRule>
    <cfRule type="cellIs" dxfId="120"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D625BBF8-823B-4729-B7EC-2A5B7E6DFC54}">
            <xm:f>Lists!$C$4</xm:f>
            <x14:dxf>
              <font>
                <color auto="1"/>
              </font>
              <fill>
                <patternFill>
                  <bgColor rgb="FFFF3300"/>
                </patternFill>
              </fill>
            </x14:dxf>
          </x14:cfRule>
          <x14:cfRule type="cellIs" priority="2" operator="equal" id="{29DF4510-0AEB-4671-8902-F345429F0300}">
            <xm:f>Lists!$C$3</xm:f>
            <x14:dxf>
              <font>
                <color auto="1"/>
              </font>
              <fill>
                <patternFill>
                  <bgColor rgb="FFFFC000"/>
                </patternFill>
              </fill>
            </x14:dxf>
          </x14:cfRule>
          <x14:cfRule type="cellIs" priority="3" operator="equal" id="{C6C9EADC-D2FA-482A-B1BD-6253ACF238EC}">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E33B3E6-8B4E-494F-BE8B-D54EA226914C}">
          <x14:formula1>
            <xm:f>Lists!$A$2:$A$4</xm:f>
          </x14:formula1>
          <xm:sqref>B2:B50</xm:sqref>
        </x14:dataValidation>
        <x14:dataValidation type="list" allowBlank="1" showInputMessage="1" showErrorMessage="1" xr:uid="{6682B3B9-E953-46E0-BBB7-79886101696F}">
          <x14:formula1>
            <xm:f>Lists!$B$2:$B$4</xm:f>
          </x14:formula1>
          <xm:sqref>C2:C50</xm:sqref>
        </x14:dataValidation>
        <x14:dataValidation type="list" allowBlank="1" showInputMessage="1" showErrorMessage="1" xr:uid="{C0AF1F2B-FBFD-47E2-9D81-F14AF40C4C1C}">
          <x14:formula1>
            <xm:f>Lists!$C$2:$C$4</xm:f>
          </x14:formula1>
          <xm:sqref>D3:D50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ABD23-22E7-4ACF-B1A4-E70AFE9F9DD7}">
  <dimension ref="A1:H12"/>
  <sheetViews>
    <sheetView workbookViewId="0">
      <pane ySplit="1" topLeftCell="A2" activePane="bottomLeft" state="frozen"/>
      <selection pane="bottomLeft" activeCell="D3" sqref="D3"/>
    </sheetView>
  </sheetViews>
  <sheetFormatPr defaultColWidth="9" defaultRowHeight="39.4" customHeight="1" x14ac:dyDescent="0.75"/>
  <cols>
    <col min="1" max="1" width="72.26953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1.75" customHeight="1" x14ac:dyDescent="0.75">
      <c r="A1" s="30" t="s">
        <v>30</v>
      </c>
      <c r="B1" s="31" t="s">
        <v>8</v>
      </c>
      <c r="C1" s="31" t="s">
        <v>9</v>
      </c>
      <c r="D1" s="31" t="s">
        <v>10</v>
      </c>
      <c r="E1" s="31" t="s">
        <v>31</v>
      </c>
      <c r="F1" s="31" t="s">
        <v>32</v>
      </c>
      <c r="G1" s="42" t="s">
        <v>33</v>
      </c>
      <c r="H1" s="71" t="s">
        <v>34</v>
      </c>
    </row>
    <row r="2" spans="1:8" s="32" customFormat="1" ht="39.4"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298</v>
      </c>
      <c r="B3" s="3"/>
      <c r="C3" s="3"/>
      <c r="D3" s="4"/>
      <c r="E3" s="35"/>
      <c r="F3" s="36"/>
      <c r="G3" s="44"/>
      <c r="H3" s="35"/>
    </row>
    <row r="4" spans="1:8" ht="39.4" customHeight="1" x14ac:dyDescent="0.75">
      <c r="A4" s="34" t="s">
        <v>299</v>
      </c>
      <c r="B4" s="3"/>
      <c r="C4" s="3"/>
      <c r="D4" s="4"/>
      <c r="E4" s="35"/>
      <c r="F4" s="36"/>
      <c r="G4" s="44"/>
      <c r="H4" s="69"/>
    </row>
    <row r="5" spans="1:8" ht="39.4" customHeight="1" x14ac:dyDescent="0.75">
      <c r="A5" s="34" t="s">
        <v>300</v>
      </c>
      <c r="B5" s="3"/>
      <c r="C5" s="3"/>
      <c r="D5" s="4"/>
      <c r="E5" s="35"/>
      <c r="F5" s="36"/>
      <c r="G5" s="44"/>
      <c r="H5" s="35"/>
    </row>
    <row r="6" spans="1:8" ht="39.4" customHeight="1" x14ac:dyDescent="0.75">
      <c r="A6" s="34" t="s">
        <v>301</v>
      </c>
      <c r="B6" s="3"/>
      <c r="C6" s="3"/>
      <c r="D6" s="4"/>
      <c r="E6" s="35"/>
      <c r="F6" s="36"/>
      <c r="G6" s="44"/>
      <c r="H6" s="69"/>
    </row>
    <row r="7" spans="1:8" ht="39.4" customHeight="1" x14ac:dyDescent="0.75">
      <c r="A7" s="34" t="s">
        <v>302</v>
      </c>
      <c r="B7" s="3"/>
      <c r="C7" s="3"/>
      <c r="D7" s="4"/>
      <c r="E7" s="35"/>
      <c r="F7" s="36"/>
      <c r="G7" s="44"/>
      <c r="H7" s="35"/>
    </row>
    <row r="8" spans="1:8" ht="39.4" customHeight="1" x14ac:dyDescent="0.75">
      <c r="A8" s="34" t="s">
        <v>303</v>
      </c>
      <c r="B8" s="3"/>
      <c r="C8" s="3"/>
      <c r="D8" s="4"/>
      <c r="E8" s="35"/>
      <c r="F8" s="36"/>
      <c r="G8" s="44"/>
      <c r="H8" s="69"/>
    </row>
    <row r="9" spans="1:8" ht="39.4" customHeight="1" x14ac:dyDescent="0.75">
      <c r="A9" s="34" t="s">
        <v>304</v>
      </c>
      <c r="B9" s="3"/>
      <c r="C9" s="3"/>
      <c r="D9" s="4"/>
      <c r="E9" s="35"/>
      <c r="F9" s="36"/>
      <c r="G9" s="44"/>
      <c r="H9" s="35"/>
    </row>
    <row r="10" spans="1:8" ht="39.4" customHeight="1" x14ac:dyDescent="0.75">
      <c r="A10" s="34" t="s">
        <v>305</v>
      </c>
      <c r="B10" s="3"/>
      <c r="C10" s="3"/>
      <c r="D10" s="4"/>
      <c r="E10" s="35"/>
      <c r="F10" s="36"/>
      <c r="G10" s="44"/>
      <c r="H10" s="69"/>
    </row>
    <row r="11" spans="1:8" ht="39.4" customHeight="1" x14ac:dyDescent="0.75">
      <c r="A11" s="34" t="s">
        <v>306</v>
      </c>
      <c r="B11" s="3"/>
      <c r="C11" s="3"/>
      <c r="D11" s="4"/>
      <c r="E11" s="35"/>
      <c r="F11" s="36"/>
      <c r="G11" s="44"/>
      <c r="H11" s="40"/>
    </row>
    <row r="12" spans="1:8" ht="39.4" customHeight="1" x14ac:dyDescent="0.75">
      <c r="A12" s="34" t="s">
        <v>307</v>
      </c>
      <c r="B12" s="38"/>
      <c r="C12" s="38"/>
      <c r="D12" s="39"/>
      <c r="E12" s="40"/>
      <c r="F12" s="41"/>
      <c r="G12" s="45"/>
      <c r="H12" s="69"/>
    </row>
  </sheetData>
  <phoneticPr fontId="2" type="noConversion"/>
  <conditionalFormatting sqref="B2:B12">
    <cfRule type="cellIs" dxfId="116" priority="7" operator="equal">
      <formula>"Low"</formula>
    </cfRule>
    <cfRule type="cellIs" dxfId="115" priority="8" operator="equal">
      <formula>"Medium"</formula>
    </cfRule>
    <cfRule type="cellIs" dxfId="114" priority="9" operator="equal">
      <formula>"High"</formula>
    </cfRule>
  </conditionalFormatting>
  <conditionalFormatting sqref="C2:C12">
    <cfRule type="cellIs" dxfId="113" priority="4" operator="equal">
      <formula>"Low"</formula>
    </cfRule>
    <cfRule type="cellIs" dxfId="112" priority="5" operator="equal">
      <formula>"Medium"</formula>
    </cfRule>
    <cfRule type="cellIs" dxfId="111"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E0BCD611-6ABD-4D73-95BB-708FC43A2399}">
            <xm:f>Lists!$C$4</xm:f>
            <x14:dxf>
              <font>
                <color auto="1"/>
              </font>
              <fill>
                <patternFill>
                  <bgColor rgb="FFFF3300"/>
                </patternFill>
              </fill>
            </x14:dxf>
          </x14:cfRule>
          <x14:cfRule type="cellIs" priority="2" operator="equal" id="{4B36FD9A-C735-40C6-8FF0-FC5D3D283310}">
            <xm:f>Lists!$C$3</xm:f>
            <x14:dxf>
              <font>
                <color auto="1"/>
              </font>
              <fill>
                <patternFill>
                  <bgColor rgb="FFFFC000"/>
                </patternFill>
              </fill>
            </x14:dxf>
          </x14:cfRule>
          <x14:cfRule type="cellIs" priority="3" operator="equal" id="{83470483-4E0C-4E8D-A031-AF65DA713D92}">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DBE945F-7F5D-4691-AAAF-310D7953C6C4}">
          <x14:formula1>
            <xm:f>Lists!$C$2:$C$4</xm:f>
          </x14:formula1>
          <xm:sqref>D3:D50</xm:sqref>
        </x14:dataValidation>
        <x14:dataValidation type="list" allowBlank="1" showInputMessage="1" showErrorMessage="1" xr:uid="{050985FF-609D-45CE-8487-028DDCBC6B7C}">
          <x14:formula1>
            <xm:f>Lists!$B$2:$B$4</xm:f>
          </x14:formula1>
          <xm:sqref>C2:C50</xm:sqref>
        </x14:dataValidation>
        <x14:dataValidation type="list" allowBlank="1" showInputMessage="1" showErrorMessage="1" xr:uid="{30B6B22B-A603-4196-B233-4E80EEDF91B1}">
          <x14:formula1>
            <xm:f>Lists!$A$2:$A$4</xm:f>
          </x14:formula1>
          <xm:sqref>B2:B50</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AAD5-3D7F-482B-AC77-662EF4D0E50D}">
  <dimension ref="A1:H12"/>
  <sheetViews>
    <sheetView workbookViewId="0">
      <pane ySplit="1" topLeftCell="A2" activePane="bottomLeft" state="frozen"/>
      <selection pane="bottomLeft" activeCell="A3" sqref="A3"/>
    </sheetView>
  </sheetViews>
  <sheetFormatPr defaultColWidth="9" defaultRowHeight="39.4" customHeight="1" x14ac:dyDescent="0.75"/>
  <cols>
    <col min="1" max="1" width="69.3164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94.9" customHeight="1" x14ac:dyDescent="0.75">
      <c r="A1" s="30" t="s">
        <v>30</v>
      </c>
      <c r="B1" s="31" t="s">
        <v>8</v>
      </c>
      <c r="C1" s="31" t="s">
        <v>9</v>
      </c>
      <c r="D1" s="31" t="s">
        <v>10</v>
      </c>
      <c r="E1" s="31" t="s">
        <v>31</v>
      </c>
      <c r="F1" s="31" t="s">
        <v>32</v>
      </c>
      <c r="G1" s="42" t="s">
        <v>33</v>
      </c>
      <c r="H1" s="71" t="s">
        <v>34</v>
      </c>
    </row>
    <row r="2" spans="1:8" s="32" customFormat="1" ht="39.4"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238</v>
      </c>
      <c r="B3" s="3"/>
      <c r="C3" s="3"/>
      <c r="D3" s="4"/>
      <c r="E3" s="35"/>
      <c r="F3" s="36"/>
      <c r="G3" s="44"/>
      <c r="H3" s="35"/>
    </row>
    <row r="4" spans="1:8" ht="39.4" customHeight="1" x14ac:dyDescent="0.75">
      <c r="A4" s="34" t="s">
        <v>239</v>
      </c>
      <c r="B4" s="3"/>
      <c r="C4" s="3"/>
      <c r="D4" s="4"/>
      <c r="E4" s="35"/>
      <c r="F4" s="36"/>
      <c r="G4" s="44"/>
      <c r="H4" s="69"/>
    </row>
    <row r="5" spans="1:8" ht="39.4" customHeight="1" x14ac:dyDescent="0.75">
      <c r="A5" s="34" t="s">
        <v>240</v>
      </c>
      <c r="B5" s="3"/>
      <c r="C5" s="3"/>
      <c r="D5" s="4"/>
      <c r="E5" s="35"/>
      <c r="F5" s="36"/>
      <c r="G5" s="44"/>
      <c r="H5" s="35"/>
    </row>
    <row r="6" spans="1:8" ht="39.4" customHeight="1" x14ac:dyDescent="0.75">
      <c r="A6" s="34" t="s">
        <v>241</v>
      </c>
      <c r="B6" s="3"/>
      <c r="C6" s="3"/>
      <c r="D6" s="4"/>
      <c r="E6" s="35"/>
      <c r="F6" s="36"/>
      <c r="G6" s="44"/>
      <c r="H6" s="69"/>
    </row>
    <row r="7" spans="1:8" ht="39.4" customHeight="1" x14ac:dyDescent="0.75">
      <c r="A7" s="34" t="s">
        <v>242</v>
      </c>
      <c r="B7" s="3"/>
      <c r="C7" s="3"/>
      <c r="D7" s="4"/>
      <c r="E7" s="35"/>
      <c r="F7" s="36"/>
      <c r="G7" s="44"/>
      <c r="H7" s="35"/>
    </row>
    <row r="8" spans="1:8" ht="39.4" customHeight="1" x14ac:dyDescent="0.75">
      <c r="A8" s="34" t="s">
        <v>243</v>
      </c>
      <c r="B8" s="3"/>
      <c r="C8" s="3"/>
      <c r="D8" s="4"/>
      <c r="E8" s="35"/>
      <c r="F8" s="36"/>
      <c r="G8" s="44"/>
      <c r="H8" s="69"/>
    </row>
    <row r="9" spans="1:8" ht="39.4" customHeight="1" x14ac:dyDescent="0.75">
      <c r="A9" s="34" t="s">
        <v>244</v>
      </c>
      <c r="B9" s="3"/>
      <c r="C9" s="3"/>
      <c r="D9" s="4"/>
      <c r="E9" s="35"/>
      <c r="F9" s="36"/>
      <c r="G9" s="44"/>
      <c r="H9" s="35"/>
    </row>
    <row r="10" spans="1:8" ht="39.4" customHeight="1" x14ac:dyDescent="0.75">
      <c r="A10" s="34" t="s">
        <v>245</v>
      </c>
      <c r="B10" s="3"/>
      <c r="C10" s="3"/>
      <c r="D10" s="4"/>
      <c r="E10" s="35"/>
      <c r="F10" s="36"/>
      <c r="G10" s="44"/>
      <c r="H10" s="69"/>
    </row>
    <row r="11" spans="1:8" ht="39.4" customHeight="1" x14ac:dyDescent="0.75">
      <c r="A11" s="34" t="s">
        <v>246</v>
      </c>
      <c r="B11" s="3"/>
      <c r="C11" s="3"/>
      <c r="D11" s="4"/>
      <c r="E11" s="35"/>
      <c r="F11" s="36"/>
      <c r="G11" s="44"/>
      <c r="H11" s="40"/>
    </row>
    <row r="12" spans="1:8" ht="39.4" customHeight="1" x14ac:dyDescent="0.75">
      <c r="A12" s="34" t="s">
        <v>247</v>
      </c>
      <c r="B12" s="38"/>
      <c r="C12" s="38"/>
      <c r="D12" s="39"/>
      <c r="E12" s="40"/>
      <c r="F12" s="41"/>
      <c r="G12" s="45"/>
      <c r="H12" s="69"/>
    </row>
  </sheetData>
  <phoneticPr fontId="2" type="noConversion"/>
  <conditionalFormatting sqref="B2:B12">
    <cfRule type="cellIs" dxfId="107" priority="7" operator="equal">
      <formula>"Low"</formula>
    </cfRule>
    <cfRule type="cellIs" dxfId="106" priority="8" operator="equal">
      <formula>"Medium"</formula>
    </cfRule>
    <cfRule type="cellIs" dxfId="105" priority="9" operator="equal">
      <formula>"High"</formula>
    </cfRule>
  </conditionalFormatting>
  <conditionalFormatting sqref="C2:C12">
    <cfRule type="cellIs" dxfId="104" priority="4" operator="equal">
      <formula>"Low"</formula>
    </cfRule>
    <cfRule type="cellIs" dxfId="103" priority="5" operator="equal">
      <formula>"Medium"</formula>
    </cfRule>
    <cfRule type="cellIs" dxfId="102"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E25586F9-CAA1-4445-880B-751B584E93CE}">
            <xm:f>Lists!$C$4</xm:f>
            <x14:dxf>
              <font>
                <color auto="1"/>
              </font>
              <fill>
                <patternFill>
                  <bgColor rgb="FFFF3300"/>
                </patternFill>
              </fill>
            </x14:dxf>
          </x14:cfRule>
          <x14:cfRule type="cellIs" priority="2" operator="equal" id="{C84EA5CD-591D-431E-B973-92792FA85B8B}">
            <xm:f>Lists!$C$3</xm:f>
            <x14:dxf>
              <font>
                <color auto="1"/>
              </font>
              <fill>
                <patternFill>
                  <bgColor rgb="FFFFC000"/>
                </patternFill>
              </fill>
            </x14:dxf>
          </x14:cfRule>
          <x14:cfRule type="cellIs" priority="3" operator="equal" id="{AC3899B8-D606-407F-9D3E-17A5D3A8CF0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C9D385B-5277-4188-8149-3A6DBAEEDC11}">
          <x14:formula1>
            <xm:f>Lists!$A$2:$A$4</xm:f>
          </x14:formula1>
          <xm:sqref>B2:B50</xm:sqref>
        </x14:dataValidation>
        <x14:dataValidation type="list" allowBlank="1" showInputMessage="1" showErrorMessage="1" xr:uid="{A1685684-609C-4FDA-BD18-FC32FA57137B}">
          <x14:formula1>
            <xm:f>Lists!$B$2:$B$4</xm:f>
          </x14:formula1>
          <xm:sqref>C2:C50</xm:sqref>
        </x14:dataValidation>
        <x14:dataValidation type="list" allowBlank="1" showInputMessage="1" showErrorMessage="1" xr:uid="{245DFD4D-70F5-4110-89A7-549743973AC8}">
          <x14:formula1>
            <xm:f>Lists!$C$2:$C$4</xm:f>
          </x14:formula1>
          <xm:sqref>D3:D50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132C4-6AB9-4776-A6A2-8B97C5383B2A}">
  <dimension ref="A1:H12"/>
  <sheetViews>
    <sheetView workbookViewId="0">
      <pane ySplit="1" topLeftCell="A2" activePane="bottomLeft" state="frozen"/>
      <selection pane="bottomLeft" activeCell="F7" sqref="F7"/>
    </sheetView>
  </sheetViews>
  <sheetFormatPr defaultColWidth="9" defaultRowHeight="39.4" customHeight="1" x14ac:dyDescent="0.75"/>
  <cols>
    <col min="1" max="1" width="69.3164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64.150000000000006" customHeight="1" x14ac:dyDescent="0.75">
      <c r="A1" s="30" t="s">
        <v>30</v>
      </c>
      <c r="B1" s="31" t="s">
        <v>8</v>
      </c>
      <c r="C1" s="31" t="s">
        <v>9</v>
      </c>
      <c r="D1" s="31" t="s">
        <v>10</v>
      </c>
      <c r="E1" s="31" t="s">
        <v>31</v>
      </c>
      <c r="F1" s="31" t="s">
        <v>32</v>
      </c>
      <c r="G1" s="42" t="s">
        <v>33</v>
      </c>
      <c r="H1" s="71" t="s">
        <v>34</v>
      </c>
    </row>
    <row r="2" spans="1:8" s="32" customFormat="1" ht="39.4"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228</v>
      </c>
      <c r="B3" s="3"/>
      <c r="C3" s="3"/>
      <c r="D3" s="4"/>
      <c r="E3" s="35"/>
      <c r="F3" s="36"/>
      <c r="G3" s="44"/>
      <c r="H3" s="35"/>
    </row>
    <row r="4" spans="1:8" ht="39.4" customHeight="1" x14ac:dyDescent="0.75">
      <c r="A4" s="34" t="s">
        <v>229</v>
      </c>
      <c r="B4" s="3"/>
      <c r="C4" s="3"/>
      <c r="D4" s="4"/>
      <c r="E4" s="35"/>
      <c r="F4" s="36"/>
      <c r="G4" s="44"/>
      <c r="H4" s="69"/>
    </row>
    <row r="5" spans="1:8" ht="39.4" customHeight="1" x14ac:dyDescent="0.75">
      <c r="A5" s="34" t="s">
        <v>230</v>
      </c>
      <c r="B5" s="3"/>
      <c r="C5" s="3"/>
      <c r="D5" s="4"/>
      <c r="E5" s="35"/>
      <c r="F5" s="36"/>
      <c r="G5" s="44"/>
      <c r="H5" s="35"/>
    </row>
    <row r="6" spans="1:8" ht="39.4" customHeight="1" x14ac:dyDescent="0.75">
      <c r="A6" s="34" t="s">
        <v>231</v>
      </c>
      <c r="B6" s="3"/>
      <c r="C6" s="3"/>
      <c r="D6" s="4"/>
      <c r="E6" s="35"/>
      <c r="F6" s="36"/>
      <c r="G6" s="44"/>
      <c r="H6" s="69"/>
    </row>
    <row r="7" spans="1:8" ht="39.4" customHeight="1" x14ac:dyDescent="0.75">
      <c r="A7" s="34" t="s">
        <v>232</v>
      </c>
      <c r="B7" s="3"/>
      <c r="C7" s="3"/>
      <c r="D7" s="4"/>
      <c r="E7" s="35"/>
      <c r="F7" s="36"/>
      <c r="G7" s="44"/>
      <c r="H7" s="35"/>
    </row>
    <row r="8" spans="1:8" ht="39.4" customHeight="1" x14ac:dyDescent="0.75">
      <c r="A8" s="34" t="s">
        <v>233</v>
      </c>
      <c r="B8" s="3"/>
      <c r="C8" s="3"/>
      <c r="D8" s="4"/>
      <c r="E8" s="35"/>
      <c r="F8" s="36"/>
      <c r="G8" s="44"/>
      <c r="H8" s="69"/>
    </row>
    <row r="9" spans="1:8" ht="39.4" customHeight="1" x14ac:dyDescent="0.75">
      <c r="A9" s="34" t="s">
        <v>234</v>
      </c>
      <c r="B9" s="3"/>
      <c r="C9" s="3"/>
      <c r="D9" s="4"/>
      <c r="E9" s="35"/>
      <c r="F9" s="36"/>
      <c r="G9" s="44"/>
      <c r="H9" s="35"/>
    </row>
    <row r="10" spans="1:8" ht="39.4" customHeight="1" x14ac:dyDescent="0.75">
      <c r="A10" s="34" t="s">
        <v>235</v>
      </c>
      <c r="B10" s="3"/>
      <c r="C10" s="3"/>
      <c r="D10" s="4"/>
      <c r="E10" s="35"/>
      <c r="F10" s="36"/>
      <c r="G10" s="44"/>
      <c r="H10" s="69"/>
    </row>
    <row r="11" spans="1:8" ht="39.4" customHeight="1" x14ac:dyDescent="0.75">
      <c r="A11" s="34" t="s">
        <v>236</v>
      </c>
      <c r="B11" s="3"/>
      <c r="C11" s="3"/>
      <c r="D11" s="4"/>
      <c r="E11" s="35"/>
      <c r="F11" s="36"/>
      <c r="G11" s="44"/>
      <c r="H11" s="40"/>
    </row>
    <row r="12" spans="1:8" ht="39.4" customHeight="1" x14ac:dyDescent="0.75">
      <c r="A12" s="34" t="s">
        <v>237</v>
      </c>
      <c r="B12" s="38"/>
      <c r="C12" s="38"/>
      <c r="D12" s="39"/>
      <c r="E12" s="40"/>
      <c r="F12" s="41"/>
      <c r="G12" s="45"/>
      <c r="H12" s="69"/>
    </row>
  </sheetData>
  <phoneticPr fontId="2" type="noConversion"/>
  <conditionalFormatting sqref="B2:B12">
    <cfRule type="cellIs" dxfId="98" priority="7" operator="equal">
      <formula>"Low"</formula>
    </cfRule>
    <cfRule type="cellIs" dxfId="97" priority="8" operator="equal">
      <formula>"Medium"</formula>
    </cfRule>
    <cfRule type="cellIs" dxfId="96" priority="9" operator="equal">
      <formula>"High"</formula>
    </cfRule>
  </conditionalFormatting>
  <conditionalFormatting sqref="C2:C12">
    <cfRule type="cellIs" dxfId="95" priority="4" operator="equal">
      <formula>"Low"</formula>
    </cfRule>
    <cfRule type="cellIs" dxfId="94" priority="5" operator="equal">
      <formula>"Medium"</formula>
    </cfRule>
    <cfRule type="cellIs" dxfId="93"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1677A3B7-009F-49D7-83CD-A5B173022C32}">
            <xm:f>Lists!$C$4</xm:f>
            <x14:dxf>
              <font>
                <color auto="1"/>
              </font>
              <fill>
                <patternFill>
                  <bgColor rgb="FFFF3300"/>
                </patternFill>
              </fill>
            </x14:dxf>
          </x14:cfRule>
          <x14:cfRule type="cellIs" priority="2" operator="equal" id="{6D1F6927-D371-42B6-9F9A-CAF9D306B8D3}">
            <xm:f>Lists!$C$3</xm:f>
            <x14:dxf>
              <font>
                <color auto="1"/>
              </font>
              <fill>
                <patternFill>
                  <bgColor rgb="FFFFC000"/>
                </patternFill>
              </fill>
            </x14:dxf>
          </x14:cfRule>
          <x14:cfRule type="cellIs" priority="3" operator="equal" id="{3BB6758C-A031-4187-BDE1-3B7868F2194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131DB0F-E7C3-44DF-949E-C285B5B72AD8}">
          <x14:formula1>
            <xm:f>Lists!$C$2:$C$4</xm:f>
          </x14:formula1>
          <xm:sqref>D3:D50</xm:sqref>
        </x14:dataValidation>
        <x14:dataValidation type="list" allowBlank="1" showInputMessage="1" showErrorMessage="1" xr:uid="{D54E995D-26F0-488A-91BA-0CD4489495F0}">
          <x14:formula1>
            <xm:f>Lists!$B$2:$B$4</xm:f>
          </x14:formula1>
          <xm:sqref>C2:C50</xm:sqref>
        </x14:dataValidation>
        <x14:dataValidation type="list" allowBlank="1" showInputMessage="1" showErrorMessage="1" xr:uid="{CFFACCF3-C541-40B7-BA7D-5E9B20A92388}">
          <x14:formula1>
            <xm:f>Lists!$A$2:$A$4</xm:f>
          </x14:formula1>
          <xm:sqref>B2:B50</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9F23D-107C-4F00-B981-EB649FDE9444}">
  <dimension ref="A1:H12"/>
  <sheetViews>
    <sheetView workbookViewId="0">
      <pane ySplit="1" topLeftCell="A2" activePane="bottomLeft" state="frozen"/>
      <selection pane="bottomLeft" activeCell="D3" sqref="D3"/>
    </sheetView>
  </sheetViews>
  <sheetFormatPr defaultColWidth="9" defaultRowHeight="39.4" customHeight="1" x14ac:dyDescent="0.75"/>
  <cols>
    <col min="1" max="1" width="56.76953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9.25" customHeight="1" x14ac:dyDescent="0.75">
      <c r="A1" s="30" t="s">
        <v>143</v>
      </c>
      <c r="B1" s="31" t="s">
        <v>8</v>
      </c>
      <c r="C1" s="31" t="s">
        <v>9</v>
      </c>
      <c r="D1" s="31" t="s">
        <v>10</v>
      </c>
      <c r="E1" s="31" t="s">
        <v>31</v>
      </c>
      <c r="F1" s="31" t="s">
        <v>32</v>
      </c>
      <c r="G1" s="42" t="s">
        <v>33</v>
      </c>
      <c r="H1" s="71" t="s">
        <v>34</v>
      </c>
    </row>
    <row r="2" spans="1:8" s="32" customFormat="1" ht="39.4"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86</v>
      </c>
      <c r="B3" s="3"/>
      <c r="C3" s="3"/>
      <c r="D3" s="4"/>
      <c r="E3" s="35"/>
      <c r="F3" s="36"/>
      <c r="G3" s="44"/>
      <c r="H3" s="35"/>
    </row>
    <row r="4" spans="1:8" ht="39.4" customHeight="1" x14ac:dyDescent="0.75">
      <c r="A4" s="34" t="s">
        <v>87</v>
      </c>
      <c r="B4" s="3"/>
      <c r="C4" s="3"/>
      <c r="D4" s="4"/>
      <c r="E4" s="35"/>
      <c r="F4" s="36"/>
      <c r="G4" s="44"/>
      <c r="H4" s="69"/>
    </row>
    <row r="5" spans="1:8" ht="39.4" customHeight="1" x14ac:dyDescent="0.75">
      <c r="A5" s="34" t="s">
        <v>88</v>
      </c>
      <c r="B5" s="3"/>
      <c r="C5" s="3"/>
      <c r="D5" s="4"/>
      <c r="E5" s="35"/>
      <c r="F5" s="36"/>
      <c r="G5" s="44"/>
      <c r="H5" s="35"/>
    </row>
    <row r="6" spans="1:8" ht="39.4" customHeight="1" x14ac:dyDescent="0.75">
      <c r="A6" s="34" t="s">
        <v>89</v>
      </c>
      <c r="B6" s="3"/>
      <c r="C6" s="3"/>
      <c r="D6" s="4"/>
      <c r="E6" s="35"/>
      <c r="F6" s="36"/>
      <c r="G6" s="44"/>
      <c r="H6" s="69"/>
    </row>
    <row r="7" spans="1:8" ht="39.4" customHeight="1" x14ac:dyDescent="0.75">
      <c r="A7" s="34" t="s">
        <v>90</v>
      </c>
      <c r="B7" s="3"/>
      <c r="C7" s="3"/>
      <c r="D7" s="4"/>
      <c r="E7" s="35"/>
      <c r="F7" s="36"/>
      <c r="G7" s="44"/>
      <c r="H7" s="35"/>
    </row>
    <row r="8" spans="1:8" ht="39.4" customHeight="1" x14ac:dyDescent="0.75">
      <c r="A8" s="34" t="s">
        <v>91</v>
      </c>
      <c r="B8" s="3"/>
      <c r="C8" s="3"/>
      <c r="D8" s="4"/>
      <c r="E8" s="35"/>
      <c r="F8" s="36"/>
      <c r="G8" s="44"/>
      <c r="H8" s="69"/>
    </row>
    <row r="9" spans="1:8" ht="39.4" customHeight="1" x14ac:dyDescent="0.75">
      <c r="A9" s="34" t="s">
        <v>92</v>
      </c>
      <c r="B9" s="3"/>
      <c r="C9" s="3"/>
      <c r="D9" s="4"/>
      <c r="E9" s="35"/>
      <c r="F9" s="36"/>
      <c r="G9" s="44"/>
      <c r="H9" s="35"/>
    </row>
    <row r="10" spans="1:8" ht="39.4" customHeight="1" x14ac:dyDescent="0.75">
      <c r="A10" s="34" t="s">
        <v>93</v>
      </c>
      <c r="B10" s="3"/>
      <c r="C10" s="3"/>
      <c r="D10" s="4"/>
      <c r="E10" s="35"/>
      <c r="F10" s="36"/>
      <c r="G10" s="44"/>
      <c r="H10" s="69"/>
    </row>
    <row r="11" spans="1:8" ht="39.4" customHeight="1" x14ac:dyDescent="0.75">
      <c r="A11" s="34" t="s">
        <v>94</v>
      </c>
      <c r="B11" s="3"/>
      <c r="C11" s="3"/>
      <c r="D11" s="4"/>
      <c r="E11" s="35"/>
      <c r="F11" s="36"/>
      <c r="G11" s="44"/>
      <c r="H11" s="40"/>
    </row>
    <row r="12" spans="1:8" ht="39.4" customHeight="1" x14ac:dyDescent="0.75">
      <c r="A12" s="34" t="s">
        <v>95</v>
      </c>
      <c r="B12" s="38"/>
      <c r="C12" s="38"/>
      <c r="D12" s="39"/>
      <c r="E12" s="40"/>
      <c r="F12" s="41"/>
      <c r="G12" s="45"/>
      <c r="H12" s="69"/>
    </row>
  </sheetData>
  <phoneticPr fontId="2" type="noConversion"/>
  <conditionalFormatting sqref="B2:B12">
    <cfRule type="cellIs" dxfId="89" priority="7" operator="equal">
      <formula>"Low"</formula>
    </cfRule>
    <cfRule type="cellIs" dxfId="88" priority="8" operator="equal">
      <formula>"Medium"</formula>
    </cfRule>
    <cfRule type="cellIs" dxfId="87" priority="9" operator="equal">
      <formula>"High"</formula>
    </cfRule>
  </conditionalFormatting>
  <conditionalFormatting sqref="C2:C12">
    <cfRule type="cellIs" dxfId="86" priority="4" operator="equal">
      <formula>"Low"</formula>
    </cfRule>
    <cfRule type="cellIs" dxfId="85" priority="5" operator="equal">
      <formula>"Medium"</formula>
    </cfRule>
    <cfRule type="cellIs" dxfId="84"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0B6CAAB-6ECE-4376-B036-E12192B2E3B1}">
            <xm:f>Lists!$C$4</xm:f>
            <x14:dxf>
              <font>
                <color auto="1"/>
              </font>
              <fill>
                <patternFill>
                  <bgColor rgb="FFFF3300"/>
                </patternFill>
              </fill>
            </x14:dxf>
          </x14:cfRule>
          <x14:cfRule type="cellIs" priority="2" operator="equal" id="{EF6BB6C2-FB8E-48DF-B702-1055EC82BEA3}">
            <xm:f>Lists!$C$3</xm:f>
            <x14:dxf>
              <font>
                <color auto="1"/>
              </font>
              <fill>
                <patternFill>
                  <bgColor rgb="FFFFC000"/>
                </patternFill>
              </fill>
            </x14:dxf>
          </x14:cfRule>
          <x14:cfRule type="cellIs" priority="3" operator="equal" id="{795B69FA-9696-41CA-AF8B-C3614C4E35F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57A2BA8-B9E6-4962-8816-4B0ED65F449F}">
          <x14:formula1>
            <xm:f>Lists!$C$2:$C$4</xm:f>
          </x14:formula1>
          <xm:sqref>D3:D50</xm:sqref>
        </x14:dataValidation>
        <x14:dataValidation type="list" allowBlank="1" showInputMessage="1" showErrorMessage="1" xr:uid="{BD5011A2-D664-4F19-B70C-E898907598B0}">
          <x14:formula1>
            <xm:f>Lists!$B$2:$B$4</xm:f>
          </x14:formula1>
          <xm:sqref>C2:C50</xm:sqref>
        </x14:dataValidation>
        <x14:dataValidation type="list" allowBlank="1" showInputMessage="1" showErrorMessage="1" xr:uid="{21BD6A11-68F1-4246-84E0-BE8F7A569344}">
          <x14:formula1>
            <xm:f>Lists!$A$2:$A$4</xm:f>
          </x14:formula1>
          <xm:sqref>B2:B50</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75CA3-6C45-44A3-8C39-A27FA4406C6B}">
  <dimension ref="A1:H12"/>
  <sheetViews>
    <sheetView workbookViewId="0">
      <pane ySplit="1" topLeftCell="A2" activePane="bottomLeft" state="frozen"/>
      <selection pane="bottomLeft" activeCell="D3" sqref="D3"/>
    </sheetView>
  </sheetViews>
  <sheetFormatPr defaultColWidth="9" defaultRowHeight="39.4" customHeight="1" x14ac:dyDescent="0.75"/>
  <cols>
    <col min="1" max="1" width="56.76953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9.25" customHeight="1" x14ac:dyDescent="0.75">
      <c r="A1" s="30" t="s">
        <v>144</v>
      </c>
      <c r="B1" s="31" t="s">
        <v>8</v>
      </c>
      <c r="C1" s="31" t="s">
        <v>9</v>
      </c>
      <c r="D1" s="31" t="s">
        <v>10</v>
      </c>
      <c r="E1" s="31" t="s">
        <v>31</v>
      </c>
      <c r="F1" s="31" t="s">
        <v>32</v>
      </c>
      <c r="G1" s="42" t="s">
        <v>33</v>
      </c>
      <c r="H1" s="71" t="s">
        <v>34</v>
      </c>
    </row>
    <row r="2" spans="1:8" s="32" customFormat="1" ht="39.4"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96</v>
      </c>
      <c r="B3" s="3"/>
      <c r="C3" s="3"/>
      <c r="D3" s="4"/>
      <c r="E3" s="35"/>
      <c r="F3" s="36"/>
      <c r="G3" s="44"/>
      <c r="H3" s="35"/>
    </row>
    <row r="4" spans="1:8" ht="39.4" customHeight="1" x14ac:dyDescent="0.75">
      <c r="A4" s="34" t="s">
        <v>97</v>
      </c>
      <c r="B4" s="3"/>
      <c r="C4" s="3"/>
      <c r="D4" s="4"/>
      <c r="E4" s="35"/>
      <c r="F4" s="36"/>
      <c r="G4" s="44"/>
      <c r="H4" s="69"/>
    </row>
    <row r="5" spans="1:8" ht="39.4" customHeight="1" x14ac:dyDescent="0.75">
      <c r="A5" s="34" t="s">
        <v>98</v>
      </c>
      <c r="B5" s="3"/>
      <c r="C5" s="3"/>
      <c r="D5" s="4"/>
      <c r="E5" s="35"/>
      <c r="F5" s="36"/>
      <c r="G5" s="44"/>
      <c r="H5" s="35"/>
    </row>
    <row r="6" spans="1:8" ht="39.4" customHeight="1" x14ac:dyDescent="0.75">
      <c r="A6" s="34" t="s">
        <v>99</v>
      </c>
      <c r="B6" s="3"/>
      <c r="C6" s="3"/>
      <c r="D6" s="4"/>
      <c r="E6" s="35"/>
      <c r="F6" s="36"/>
      <c r="G6" s="44"/>
      <c r="H6" s="69"/>
    </row>
    <row r="7" spans="1:8" ht="39.4" customHeight="1" x14ac:dyDescent="0.75">
      <c r="A7" s="34" t="s">
        <v>100</v>
      </c>
      <c r="B7" s="3"/>
      <c r="C7" s="3"/>
      <c r="D7" s="4"/>
      <c r="E7" s="35"/>
      <c r="F7" s="36"/>
      <c r="G7" s="44"/>
      <c r="H7" s="35"/>
    </row>
    <row r="8" spans="1:8" ht="39.4" customHeight="1" x14ac:dyDescent="0.75">
      <c r="A8" s="34" t="s">
        <v>101</v>
      </c>
      <c r="B8" s="3"/>
      <c r="C8" s="3"/>
      <c r="D8" s="4"/>
      <c r="E8" s="35"/>
      <c r="F8" s="36"/>
      <c r="G8" s="44"/>
      <c r="H8" s="69"/>
    </row>
    <row r="9" spans="1:8" ht="39.4" customHeight="1" x14ac:dyDescent="0.75">
      <c r="A9" s="34" t="s">
        <v>102</v>
      </c>
      <c r="B9" s="3"/>
      <c r="C9" s="3"/>
      <c r="D9" s="4"/>
      <c r="E9" s="35"/>
      <c r="F9" s="36"/>
      <c r="G9" s="44"/>
      <c r="H9" s="35"/>
    </row>
    <row r="10" spans="1:8" ht="39.4" customHeight="1" x14ac:dyDescent="0.75">
      <c r="A10" s="34" t="s">
        <v>103</v>
      </c>
      <c r="B10" s="3"/>
      <c r="C10" s="3"/>
      <c r="D10" s="4"/>
      <c r="E10" s="35"/>
      <c r="F10" s="36"/>
      <c r="G10" s="44"/>
      <c r="H10" s="69"/>
    </row>
    <row r="11" spans="1:8" ht="39.4" customHeight="1" x14ac:dyDescent="0.75">
      <c r="A11" s="34" t="s">
        <v>104</v>
      </c>
      <c r="B11" s="3"/>
      <c r="C11" s="3"/>
      <c r="D11" s="4"/>
      <c r="E11" s="35"/>
      <c r="F11" s="36"/>
      <c r="G11" s="44"/>
      <c r="H11" s="40"/>
    </row>
    <row r="12" spans="1:8" ht="39.4" customHeight="1" x14ac:dyDescent="0.75">
      <c r="A12" s="34" t="s">
        <v>105</v>
      </c>
      <c r="B12" s="38"/>
      <c r="C12" s="38"/>
      <c r="D12" s="39"/>
      <c r="E12" s="40"/>
      <c r="F12" s="41"/>
      <c r="G12" s="45"/>
      <c r="H12" s="69"/>
    </row>
  </sheetData>
  <phoneticPr fontId="2" type="noConversion"/>
  <conditionalFormatting sqref="B2:B12">
    <cfRule type="cellIs" dxfId="80" priority="7" operator="equal">
      <formula>"Low"</formula>
    </cfRule>
    <cfRule type="cellIs" dxfId="79" priority="8" operator="equal">
      <formula>"Medium"</formula>
    </cfRule>
    <cfRule type="cellIs" dxfId="78" priority="9" operator="equal">
      <formula>"High"</formula>
    </cfRule>
  </conditionalFormatting>
  <conditionalFormatting sqref="C2:C12">
    <cfRule type="cellIs" dxfId="77" priority="4" operator="equal">
      <formula>"Low"</formula>
    </cfRule>
    <cfRule type="cellIs" dxfId="76" priority="5" operator="equal">
      <formula>"Medium"</formula>
    </cfRule>
    <cfRule type="cellIs" dxfId="75"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099D0FF-B47D-48EC-9981-0B66566EA7F2}">
            <xm:f>Lists!$C$4</xm:f>
            <x14:dxf>
              <font>
                <color auto="1"/>
              </font>
              <fill>
                <patternFill>
                  <bgColor rgb="FFFF3300"/>
                </patternFill>
              </fill>
            </x14:dxf>
          </x14:cfRule>
          <x14:cfRule type="cellIs" priority="2" operator="equal" id="{E84D39E1-FEE9-4A46-86A5-C225D46E9D96}">
            <xm:f>Lists!$C$3</xm:f>
            <x14:dxf>
              <font>
                <color auto="1"/>
              </font>
              <fill>
                <patternFill>
                  <bgColor rgb="FFFFC000"/>
                </patternFill>
              </fill>
            </x14:dxf>
          </x14:cfRule>
          <x14:cfRule type="cellIs" priority="3" operator="equal" id="{144BC576-ADFD-4C99-B9E2-356DBE15DB2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C57A056-7804-4B99-B82A-2CBF62D85333}">
          <x14:formula1>
            <xm:f>Lists!$A$2:$A$4</xm:f>
          </x14:formula1>
          <xm:sqref>B2:B50</xm:sqref>
        </x14:dataValidation>
        <x14:dataValidation type="list" allowBlank="1" showInputMessage="1" showErrorMessage="1" xr:uid="{14A211B0-2438-4E45-A40B-FFDD0C38E26C}">
          <x14:formula1>
            <xm:f>Lists!$B$2:$B$4</xm:f>
          </x14:formula1>
          <xm:sqref>C2:C50</xm:sqref>
        </x14:dataValidation>
        <x14:dataValidation type="list" allowBlank="1" showInputMessage="1" showErrorMessage="1" xr:uid="{0EE50A76-7086-4D34-BAEC-8D8A09DE0258}">
          <x14:formula1>
            <xm:f>Lists!$C$2:$C$4</xm:f>
          </x14:formula1>
          <xm:sqref>D3:D50</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CEEEC-5CEE-4BF7-85FE-3AF619F94344}">
  <dimension ref="A1:H12"/>
  <sheetViews>
    <sheetView workbookViewId="0">
      <pane ySplit="1" topLeftCell="A2" activePane="bottomLeft" state="frozen"/>
      <selection pane="bottomLeft" activeCell="D10" sqref="D10"/>
    </sheetView>
  </sheetViews>
  <sheetFormatPr defaultColWidth="9" defaultRowHeight="39.4" customHeight="1" x14ac:dyDescent="0.75"/>
  <cols>
    <col min="1" max="1" width="74.5429687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2.5" customHeight="1" x14ac:dyDescent="0.75">
      <c r="A1" s="30" t="s">
        <v>30</v>
      </c>
      <c r="B1" s="31" t="s">
        <v>8</v>
      </c>
      <c r="C1" s="31" t="s">
        <v>9</v>
      </c>
      <c r="D1" s="31" t="s">
        <v>10</v>
      </c>
      <c r="E1" s="31" t="s">
        <v>31</v>
      </c>
      <c r="F1" s="31" t="s">
        <v>32</v>
      </c>
      <c r="G1" s="42" t="s">
        <v>33</v>
      </c>
      <c r="H1" s="71" t="s">
        <v>34</v>
      </c>
    </row>
    <row r="2" spans="1:8" s="32" customFormat="1" ht="39.4"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178</v>
      </c>
      <c r="B3" s="3"/>
      <c r="C3" s="3"/>
      <c r="D3" s="4"/>
      <c r="E3" s="35"/>
      <c r="F3" s="36"/>
      <c r="G3" s="44"/>
      <c r="H3" s="35"/>
    </row>
    <row r="4" spans="1:8" ht="39.4" customHeight="1" x14ac:dyDescent="0.75">
      <c r="A4" s="34" t="s">
        <v>179</v>
      </c>
      <c r="B4" s="3"/>
      <c r="C4" s="3"/>
      <c r="D4" s="4"/>
      <c r="E4" s="35"/>
      <c r="F4" s="36"/>
      <c r="G4" s="44"/>
      <c r="H4" s="69"/>
    </row>
    <row r="5" spans="1:8" ht="39.4" customHeight="1" x14ac:dyDescent="0.75">
      <c r="A5" s="34" t="s">
        <v>180</v>
      </c>
      <c r="B5" s="3"/>
      <c r="C5" s="3"/>
      <c r="D5" s="4"/>
      <c r="E5" s="35"/>
      <c r="F5" s="36"/>
      <c r="G5" s="44"/>
      <c r="H5" s="35"/>
    </row>
    <row r="6" spans="1:8" ht="39.4" customHeight="1" x14ac:dyDescent="0.75">
      <c r="A6" s="34" t="s">
        <v>181</v>
      </c>
      <c r="B6" s="3"/>
      <c r="C6" s="3"/>
      <c r="D6" s="4"/>
      <c r="E6" s="35"/>
      <c r="F6" s="36"/>
      <c r="G6" s="44"/>
      <c r="H6" s="69"/>
    </row>
    <row r="7" spans="1:8" ht="39.4" customHeight="1" x14ac:dyDescent="0.75">
      <c r="A7" s="34" t="s">
        <v>182</v>
      </c>
      <c r="B7" s="3"/>
      <c r="C7" s="3"/>
      <c r="D7" s="4"/>
      <c r="E7" s="35"/>
      <c r="F7" s="36"/>
      <c r="G7" s="44"/>
      <c r="H7" s="35"/>
    </row>
    <row r="8" spans="1:8" ht="39.4" customHeight="1" x14ac:dyDescent="0.75">
      <c r="A8" s="34" t="s">
        <v>183</v>
      </c>
      <c r="B8" s="3"/>
      <c r="C8" s="3"/>
      <c r="D8" s="4"/>
      <c r="E8" s="35"/>
      <c r="F8" s="36"/>
      <c r="G8" s="44"/>
      <c r="H8" s="69"/>
    </row>
    <row r="9" spans="1:8" ht="39.4" customHeight="1" x14ac:dyDescent="0.75">
      <c r="A9" s="34" t="s">
        <v>184</v>
      </c>
      <c r="B9" s="3"/>
      <c r="C9" s="3"/>
      <c r="D9" s="4"/>
      <c r="E9" s="35"/>
      <c r="F9" s="36"/>
      <c r="G9" s="44"/>
      <c r="H9" s="35"/>
    </row>
    <row r="10" spans="1:8" ht="39.4" customHeight="1" x14ac:dyDescent="0.75">
      <c r="A10" s="34" t="s">
        <v>185</v>
      </c>
      <c r="B10" s="3"/>
      <c r="C10" s="3"/>
      <c r="D10" s="4"/>
      <c r="E10" s="35"/>
      <c r="F10" s="36"/>
      <c r="G10" s="44"/>
      <c r="H10" s="69"/>
    </row>
    <row r="11" spans="1:8" ht="39.4" customHeight="1" x14ac:dyDescent="0.75">
      <c r="A11" s="34" t="s">
        <v>186</v>
      </c>
      <c r="B11" s="3"/>
      <c r="C11" s="3"/>
      <c r="D11" s="4"/>
      <c r="E11" s="35"/>
      <c r="F11" s="36"/>
      <c r="G11" s="44"/>
      <c r="H11" s="40"/>
    </row>
    <row r="12" spans="1:8" ht="39.4" customHeight="1" x14ac:dyDescent="0.75">
      <c r="A12" s="34" t="s">
        <v>187</v>
      </c>
      <c r="B12" s="38"/>
      <c r="C12" s="38"/>
      <c r="D12" s="39"/>
      <c r="E12" s="40"/>
      <c r="F12" s="41"/>
      <c r="G12" s="45"/>
      <c r="H12" s="69"/>
    </row>
  </sheetData>
  <phoneticPr fontId="2" type="noConversion"/>
  <conditionalFormatting sqref="B2:B12">
    <cfRule type="cellIs" dxfId="71" priority="7" operator="equal">
      <formula>"Low"</formula>
    </cfRule>
    <cfRule type="cellIs" dxfId="70" priority="8" operator="equal">
      <formula>"Medium"</formula>
    </cfRule>
    <cfRule type="cellIs" dxfId="69" priority="9" operator="equal">
      <formula>"High"</formula>
    </cfRule>
  </conditionalFormatting>
  <conditionalFormatting sqref="C2:C12">
    <cfRule type="cellIs" dxfId="68" priority="4" operator="equal">
      <formula>"Low"</formula>
    </cfRule>
    <cfRule type="cellIs" dxfId="67" priority="5" operator="equal">
      <formula>"Medium"</formula>
    </cfRule>
    <cfRule type="cellIs" dxfId="66"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6EFA8594-E921-4948-AA30-BE3E0A0ADE72}">
            <xm:f>Lists!$C$4</xm:f>
            <x14:dxf>
              <font>
                <color auto="1"/>
              </font>
              <fill>
                <patternFill>
                  <bgColor rgb="FFFF3300"/>
                </patternFill>
              </fill>
            </x14:dxf>
          </x14:cfRule>
          <x14:cfRule type="cellIs" priority="2" operator="equal" id="{76CCD267-4F40-40A3-8787-64DDC4D5AC89}">
            <xm:f>Lists!$C$3</xm:f>
            <x14:dxf>
              <font>
                <color auto="1"/>
              </font>
              <fill>
                <patternFill>
                  <bgColor rgb="FFFFC000"/>
                </patternFill>
              </fill>
            </x14:dxf>
          </x14:cfRule>
          <x14:cfRule type="cellIs" priority="3" operator="equal" id="{5B5048A5-2C85-460D-B178-8EED616A0CC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225A18-7A70-4EDA-9126-C33BE0183063}">
          <x14:formula1>
            <xm:f>Lists!$C$2:$C$4</xm:f>
          </x14:formula1>
          <xm:sqref>D3:D50</xm:sqref>
        </x14:dataValidation>
        <x14:dataValidation type="list" allowBlank="1" showInputMessage="1" showErrorMessage="1" xr:uid="{81BF4CFE-45AA-4E91-AF99-3E18A01AC31B}">
          <x14:formula1>
            <xm:f>Lists!$B$2:$B$4</xm:f>
          </x14:formula1>
          <xm:sqref>C2:C50</xm:sqref>
        </x14:dataValidation>
        <x14:dataValidation type="list" allowBlank="1" showInputMessage="1" showErrorMessage="1" xr:uid="{361555BC-2DB0-4039-BCA0-6428F1FD93CD}">
          <x14:formula1>
            <xm:f>Lists!$A$2:$A$4</xm:f>
          </x14:formula1>
          <xm:sqref>B2:B50</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266C0-B632-4792-B4BB-3F5F013668E8}">
  <dimension ref="A1:H12"/>
  <sheetViews>
    <sheetView workbookViewId="0">
      <pane ySplit="1" topLeftCell="A2" activePane="bottomLeft" state="frozen"/>
      <selection pane="bottomLeft" activeCell="G13" sqref="G13"/>
    </sheetView>
  </sheetViews>
  <sheetFormatPr defaultColWidth="9" defaultRowHeight="39.4" customHeight="1" x14ac:dyDescent="0.75"/>
  <cols>
    <col min="1" max="1" width="74.5429687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4" customHeight="1" x14ac:dyDescent="0.75">
      <c r="A1" s="30" t="s">
        <v>30</v>
      </c>
      <c r="B1" s="31" t="s">
        <v>8</v>
      </c>
      <c r="C1" s="31" t="s">
        <v>9</v>
      </c>
      <c r="D1" s="31" t="s">
        <v>10</v>
      </c>
      <c r="E1" s="31" t="s">
        <v>31</v>
      </c>
      <c r="F1" s="31" t="s">
        <v>32</v>
      </c>
      <c r="G1" s="42" t="s">
        <v>33</v>
      </c>
      <c r="H1" s="71" t="s">
        <v>34</v>
      </c>
    </row>
    <row r="2" spans="1:8" s="32" customFormat="1" ht="39.4"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188</v>
      </c>
      <c r="B3" s="3"/>
      <c r="C3" s="3"/>
      <c r="D3" s="4"/>
      <c r="E3" s="35"/>
      <c r="F3" s="36"/>
      <c r="G3" s="44"/>
      <c r="H3" s="35"/>
    </row>
    <row r="4" spans="1:8" ht="39.4" customHeight="1" x14ac:dyDescent="0.75">
      <c r="A4" s="34" t="s">
        <v>189</v>
      </c>
      <c r="B4" s="3"/>
      <c r="C4" s="3"/>
      <c r="D4" s="4"/>
      <c r="E4" s="35"/>
      <c r="F4" s="36"/>
      <c r="G4" s="44"/>
      <c r="H4" s="69"/>
    </row>
    <row r="5" spans="1:8" ht="39.4" customHeight="1" x14ac:dyDescent="0.75">
      <c r="A5" s="34" t="s">
        <v>190</v>
      </c>
      <c r="B5" s="3"/>
      <c r="C5" s="3"/>
      <c r="D5" s="4"/>
      <c r="E5" s="35"/>
      <c r="F5" s="36"/>
      <c r="G5" s="44"/>
      <c r="H5" s="35"/>
    </row>
    <row r="6" spans="1:8" ht="39.4" customHeight="1" x14ac:dyDescent="0.75">
      <c r="A6" s="34" t="s">
        <v>191</v>
      </c>
      <c r="B6" s="3"/>
      <c r="C6" s="3"/>
      <c r="D6" s="4"/>
      <c r="E6" s="35"/>
      <c r="F6" s="36"/>
      <c r="G6" s="44"/>
      <c r="H6" s="69"/>
    </row>
    <row r="7" spans="1:8" ht="39.4" customHeight="1" x14ac:dyDescent="0.75">
      <c r="A7" s="34" t="s">
        <v>192</v>
      </c>
      <c r="B7" s="3"/>
      <c r="C7" s="3"/>
      <c r="D7" s="4"/>
      <c r="E7" s="35"/>
      <c r="F7" s="36"/>
      <c r="G7" s="44"/>
      <c r="H7" s="35"/>
    </row>
    <row r="8" spans="1:8" ht="39.4" customHeight="1" x14ac:dyDescent="0.75">
      <c r="A8" s="34" t="s">
        <v>193</v>
      </c>
      <c r="B8" s="3"/>
      <c r="C8" s="3"/>
      <c r="D8" s="4"/>
      <c r="E8" s="35"/>
      <c r="F8" s="36"/>
      <c r="G8" s="44"/>
      <c r="H8" s="69"/>
    </row>
    <row r="9" spans="1:8" ht="39.4" customHeight="1" x14ac:dyDescent="0.75">
      <c r="A9" s="34" t="s">
        <v>194</v>
      </c>
      <c r="B9" s="3"/>
      <c r="C9" s="3"/>
      <c r="D9" s="4"/>
      <c r="E9" s="35"/>
      <c r="F9" s="36"/>
      <c r="G9" s="44"/>
      <c r="H9" s="35"/>
    </row>
    <row r="10" spans="1:8" ht="39.4" customHeight="1" x14ac:dyDescent="0.75">
      <c r="A10" s="34" t="s">
        <v>195</v>
      </c>
      <c r="B10" s="3"/>
      <c r="C10" s="3"/>
      <c r="D10" s="4"/>
      <c r="E10" s="35"/>
      <c r="F10" s="36"/>
      <c r="G10" s="44"/>
      <c r="H10" s="69"/>
    </row>
    <row r="11" spans="1:8" ht="39.4" customHeight="1" x14ac:dyDescent="0.75">
      <c r="A11" s="34" t="s">
        <v>196</v>
      </c>
      <c r="B11" s="3"/>
      <c r="C11" s="3"/>
      <c r="D11" s="4"/>
      <c r="E11" s="35"/>
      <c r="F11" s="36"/>
      <c r="G11" s="44"/>
      <c r="H11" s="40"/>
    </row>
    <row r="12" spans="1:8" ht="39.4" customHeight="1" x14ac:dyDescent="0.75">
      <c r="A12" s="34" t="s">
        <v>197</v>
      </c>
      <c r="B12" s="38"/>
      <c r="C12" s="38"/>
      <c r="D12" s="39"/>
      <c r="E12" s="40"/>
      <c r="F12" s="41"/>
      <c r="G12" s="45"/>
      <c r="H12" s="69"/>
    </row>
  </sheetData>
  <phoneticPr fontId="2" type="noConversion"/>
  <conditionalFormatting sqref="B2:B12">
    <cfRule type="cellIs" dxfId="62" priority="7" operator="equal">
      <formula>"Low"</formula>
    </cfRule>
    <cfRule type="cellIs" dxfId="61" priority="8" operator="equal">
      <formula>"Medium"</formula>
    </cfRule>
    <cfRule type="cellIs" dxfId="60" priority="9" operator="equal">
      <formula>"High"</formula>
    </cfRule>
  </conditionalFormatting>
  <conditionalFormatting sqref="C2:C12">
    <cfRule type="cellIs" dxfId="59" priority="4" operator="equal">
      <formula>"Low"</formula>
    </cfRule>
    <cfRule type="cellIs" dxfId="58" priority="5" operator="equal">
      <formula>"Medium"</formula>
    </cfRule>
    <cfRule type="cellIs" dxfId="57"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6C246DDE-1271-4953-AC67-657CCD5A4671}">
            <xm:f>Lists!$C$4</xm:f>
            <x14:dxf>
              <font>
                <color auto="1"/>
              </font>
              <fill>
                <patternFill>
                  <bgColor rgb="FFFF3300"/>
                </patternFill>
              </fill>
            </x14:dxf>
          </x14:cfRule>
          <x14:cfRule type="cellIs" priority="2" operator="equal" id="{817B6189-2752-4A91-9EE9-54E9A95E670F}">
            <xm:f>Lists!$C$3</xm:f>
            <x14:dxf>
              <font>
                <color auto="1"/>
              </font>
              <fill>
                <patternFill>
                  <bgColor rgb="FFFFC000"/>
                </patternFill>
              </fill>
            </x14:dxf>
          </x14:cfRule>
          <x14:cfRule type="cellIs" priority="3" operator="equal" id="{DBEDD51E-8170-4EBB-8D4E-6ACBC0CFFD4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5FECFA6-451B-4A17-89AD-818CAA43BCA5}">
          <x14:formula1>
            <xm:f>Lists!$A$2:$A$4</xm:f>
          </x14:formula1>
          <xm:sqref>B2:B50</xm:sqref>
        </x14:dataValidation>
        <x14:dataValidation type="list" allowBlank="1" showInputMessage="1" showErrorMessage="1" xr:uid="{75CF6658-C03F-4C2E-97E8-B1EC9ABACAB8}">
          <x14:formula1>
            <xm:f>Lists!$B$2:$B$4</xm:f>
          </x14:formula1>
          <xm:sqref>C2:C50</xm:sqref>
        </x14:dataValidation>
        <x14:dataValidation type="list" allowBlank="1" showInputMessage="1" showErrorMessage="1" xr:uid="{3B4EFDE4-2044-4E5B-9BB2-3F6778020B13}">
          <x14:formula1>
            <xm:f>Lists!$C$2:$C$4</xm:f>
          </x14:formula1>
          <xm:sqref>D3:D50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dimension ref="A1:AI24"/>
  <sheetViews>
    <sheetView topLeftCell="C1" workbookViewId="0">
      <selection activeCell="E13" sqref="E13"/>
    </sheetView>
  </sheetViews>
  <sheetFormatPr defaultRowHeight="14.75" x14ac:dyDescent="0.75"/>
  <cols>
    <col min="1" max="1" width="11.76953125" customWidth="1"/>
    <col min="2" max="2" width="18" customWidth="1"/>
    <col min="3" max="3" width="21" customWidth="1"/>
    <col min="4" max="4" width="17.453125" customWidth="1"/>
    <col min="5" max="5" width="11" bestFit="1" customWidth="1"/>
    <col min="6" max="38" width="10" customWidth="1"/>
  </cols>
  <sheetData>
    <row r="1" spans="1:35" x14ac:dyDescent="0.75">
      <c r="A1" s="1" t="s">
        <v>8</v>
      </c>
      <c r="B1" s="1" t="s">
        <v>9</v>
      </c>
      <c r="C1" s="1" t="s">
        <v>10</v>
      </c>
    </row>
    <row r="2" spans="1:35" x14ac:dyDescent="0.75">
      <c r="A2" t="s">
        <v>13</v>
      </c>
      <c r="B2" t="s">
        <v>13</v>
      </c>
      <c r="C2" t="s">
        <v>14</v>
      </c>
    </row>
    <row r="3" spans="1:35" x14ac:dyDescent="0.75">
      <c r="A3" t="s">
        <v>12</v>
      </c>
      <c r="B3" t="s">
        <v>12</v>
      </c>
      <c r="C3" t="s">
        <v>18</v>
      </c>
    </row>
    <row r="4" spans="1:35" x14ac:dyDescent="0.75">
      <c r="A4" t="s">
        <v>11</v>
      </c>
      <c r="B4" t="s">
        <v>11</v>
      </c>
      <c r="C4" t="s">
        <v>15</v>
      </c>
    </row>
    <row r="7" spans="1:35" x14ac:dyDescent="0.75">
      <c r="D7" s="3" t="s">
        <v>19</v>
      </c>
      <c r="E7" s="3" t="s">
        <v>413</v>
      </c>
      <c r="F7" s="3" t="s">
        <v>414</v>
      </c>
      <c r="G7" s="3" t="s">
        <v>415</v>
      </c>
      <c r="H7" s="3" t="s">
        <v>416</v>
      </c>
      <c r="I7" s="3" t="s">
        <v>417</v>
      </c>
      <c r="J7" s="3" t="s">
        <v>418</v>
      </c>
      <c r="K7" s="3" t="s">
        <v>419</v>
      </c>
      <c r="L7" s="3" t="s">
        <v>420</v>
      </c>
      <c r="M7" s="3" t="s">
        <v>421</v>
      </c>
      <c r="N7" s="3" t="s">
        <v>422</v>
      </c>
      <c r="O7" s="3" t="s">
        <v>20</v>
      </c>
      <c r="P7" s="3" t="s">
        <v>21</v>
      </c>
      <c r="Q7" s="3" t="s">
        <v>22</v>
      </c>
      <c r="R7" s="3" t="s">
        <v>423</v>
      </c>
      <c r="S7" s="3" t="s">
        <v>424</v>
      </c>
      <c r="T7" s="3" t="s">
        <v>425</v>
      </c>
      <c r="U7" s="3" t="s">
        <v>426</v>
      </c>
      <c r="V7" s="3" t="s">
        <v>427</v>
      </c>
      <c r="W7" s="3" t="s">
        <v>428</v>
      </c>
      <c r="X7" s="3" t="s">
        <v>429</v>
      </c>
      <c r="Y7" s="3" t="s">
        <v>430</v>
      </c>
      <c r="Z7" s="3" t="s">
        <v>23</v>
      </c>
      <c r="AA7" s="3" t="s">
        <v>24</v>
      </c>
      <c r="AB7" s="3" t="s">
        <v>431</v>
      </c>
      <c r="AC7" s="3" t="s">
        <v>432</v>
      </c>
      <c r="AD7" s="3" t="s">
        <v>433</v>
      </c>
      <c r="AE7" s="3" t="s">
        <v>434</v>
      </c>
      <c r="AF7" s="3" t="s">
        <v>435</v>
      </c>
      <c r="AG7" s="3" t="s">
        <v>25</v>
      </c>
      <c r="AH7" s="3" t="s">
        <v>26</v>
      </c>
      <c r="AI7" s="3" t="s">
        <v>27</v>
      </c>
    </row>
    <row r="8" spans="1:35" x14ac:dyDescent="0.75">
      <c r="D8" s="4">
        <f>IF('Criteria 1'!$D$2="Fully Compliant",1,IF('Criteria 1'!$D$2="Partially Compliant",2,IF('Criteria 1'!$D$2="Non Compliant",3,0)))</f>
        <v>1</v>
      </c>
      <c r="E8" s="4">
        <f>IF('Criteria 2a-d'!$D$2="Fully Compliant",1,IF('Criteria 2a-d'!$D$2="Partially Compliant",2,IF('Criteria 2a-d'!$D$2="Non Compliant",3,0)))</f>
        <v>1</v>
      </c>
      <c r="F8" s="4">
        <f>IF('Criteria 3a'!$D$2="Fully Compliant",1,IF('Criteria 3a'!$D$2="Partially Compliant",2,IF('Criteria 3a'!$D$2="Non Compliant",3,0)))</f>
        <v>1</v>
      </c>
      <c r="G8" s="4">
        <f>IF('Criteria 3b'!$D$2="Fully Compliant",1,IF('Criteria 3b'!$D$2="Partially Compliant",2,IF('Criteria 3b'!$D$2="Non Compliant",3,0)))</f>
        <v>1</v>
      </c>
      <c r="H8" s="4">
        <f>IF('Criteria 3c'!$D$2="Fully Compliant",1,IF('Criteria 3c'!$D$2="Partially Compliant",2,IF('Criteria 3c'!$D$2="Non Compliant",3,0)))</f>
        <v>1</v>
      </c>
      <c r="I8" s="4">
        <f>IF('Criteria 3d'!$D$2="Fully Compliant",1,IF('Criteria 3d'!$D$2="Partially Compliant",2,IF('Criteria 3d'!$D$2="Non Compliant",3,0)))</f>
        <v>1</v>
      </c>
      <c r="J8" s="4">
        <f>IF('Criteria 3e'!$D$2="Fully Compliant",1,IF('Criteria 3e'!$D$2="Partially Compliant",2,IF('Criteria 3e'!$D$2="Non Compliant",3,0)))</f>
        <v>1</v>
      </c>
      <c r="K8" s="4">
        <f>IF('Criteria 3f'!$D$2="Fully Compliant",1,IF('Criteria 3f'!$D$2="Partially Compliant",2,IF('Criteria 3f'!$D$2="Non Compliant",3,0)))</f>
        <v>1</v>
      </c>
      <c r="L8" s="4">
        <f>IF('Criteria 3g'!$D$2="Fully Compliant",1,IF('Criteria 3g'!$D$2="Partially Compliant",2,IF('Criteria 3g'!$D$2="Non Compliant",3,0)))</f>
        <v>1</v>
      </c>
      <c r="M8" s="4">
        <f>IF('Criteria 3h'!$D$2="Fully Compliant",1,IF('Criteria 3h'!$D$2="Partially Compliant",2,IF('Criteria 3h'!$D$2="Non Compliant",3,0)))</f>
        <v>1</v>
      </c>
      <c r="N8" s="4">
        <f>IF('Criteria 3i'!$D$2="Fully Compliant",1,IF('Criteria 3i'!$D$2="Partially Compliant",2,IF('Criteria 3i'!$D$2="Non Compliant",3,0)))</f>
        <v>1</v>
      </c>
      <c r="O8" s="4">
        <f>IF('Criteria 4'!$D$2="Fully Compliant",1,IF('Criteria 4'!$D$2="Partially Compliant",2,IF('Criteria 4'!$D$2="Non Compliant",3,0)))</f>
        <v>1</v>
      </c>
      <c r="P8" s="4">
        <f>IF('Criteria 5a-i'!$D$2="Fully Compliant",1,IF('Criteria 5a-i'!$D$2="Partially Compliant",2,IF('Criteria 5a-i'!$D$2="Non Compliant",3,0)))</f>
        <v>1</v>
      </c>
      <c r="Q8" s="4">
        <f>IF('Criteria 6'!$D$2="Fully Compliant",1,IF('Criteria 6'!$D$2="Partially Compliant",2,IF('Criteria 6'!$D$2="Non Compliant",3,0)))</f>
        <v>1</v>
      </c>
      <c r="R8" s="4">
        <f>IF('Criteria 7a'!$D$2="Fully Compliant",1,IF('Criteria 7a'!$D$2="Partially Compliant",2,IF('Criteria 7a'!$D$2="Non Compliant",3,0)))</f>
        <v>1</v>
      </c>
      <c r="S8" s="4">
        <f>IF('Criteria 7b'!$D$2="Fully Compliant",1,IF('Criteria 7b'!$D$2="Partially Compliant",2,IF('Criteria 7b'!$D$2="Non Compliant",3,0)))</f>
        <v>1</v>
      </c>
      <c r="T8" s="4">
        <f>IF('Criteria 7c'!$D$2="Fully Compliant",1,IF('Criteria 7c'!$D$2="Partially Compliant",2,IF('Criteria 7c'!$D$2="Non Compliant",3,0)))</f>
        <v>1</v>
      </c>
      <c r="U8" s="4">
        <f>IF('Criteria 7d'!$D$2="Fully Compliant",1,IF('Criteria 7d'!$D$2="Partially Compliant",2,IF('Criteria 7d'!$D$2="Non Compliant",3,0)))</f>
        <v>1</v>
      </c>
      <c r="V8" s="4">
        <f>IF('Criteria 7e'!$D$2="Fully Compliant",1,IF('Criteria 7e'!$D$2="Partially Compliant",2,IF('Criteria 7e'!$D$2="Non Compliant",3,0)))</f>
        <v>1</v>
      </c>
      <c r="W8" s="4">
        <f>IF('Criteria 7f'!$D$2="Fully Compliant",1,IF('Criteria 7a'!$D$2="Partially Compliant",2,IF('Criteria 7a'!$D$2="Non Compliant",3,0)))</f>
        <v>1</v>
      </c>
      <c r="X8" s="4">
        <f>IF('Criteria 7g'!$D$2="Fully Compliant",1,IF('Criteria 7g'!$D$2="Partially Compliant",2,IF('Criteria 7g'!$D$2="Non Compliant",3,0)))</f>
        <v>1</v>
      </c>
      <c r="Y8" s="4">
        <f>IF('Criteria 7h'!$D$2="Fully Compliant",1,IF('Criteria 7h'!$D$2="Partially Compliant",2,IF('Criteria 7h'!$D$2="Non Compliant",3,0)))</f>
        <v>1</v>
      </c>
      <c r="Z8" s="4">
        <f>IF('Criteria 8'!$D$2="Fully Compliant",1,IF('Criteria 8'!$D$2="Partially Compliant",2,IF('Criteria 8'!$D$2="Non Compliant",3,0)))</f>
        <v>1</v>
      </c>
      <c r="AA8" s="4">
        <f>IF('Criteria 9'!$D$2="Fully Compliant",1,IF('Criteria 9'!$D$2="Partially Compliant",2,IF('Criteria 9'!$D$2="Non Compliant",3,0)))</f>
        <v>1</v>
      </c>
      <c r="AB8" s="4">
        <f>IF('Criteria 10a'!$D$2="Fully Compliant",1,IF('Criteria 10a'!$D$2="Partially Compliant",2,IF('Criteria 10a'!$D$2="Non Compliant",3,0)))</f>
        <v>1</v>
      </c>
      <c r="AC8" s="4">
        <f>IF('Criteria 10b'!$D$2="Fully Compliant",1,IF('Criteria 10b'!$D$2="Partially Compliant",2,IF('Criteria 10b'!$D$2="Non Compliant",3,0)))</f>
        <v>1</v>
      </c>
      <c r="AD8" s="4">
        <f>IF('Criteria 10c'!$D$2="Fully Compliant",1,IF('Criteria 10c'!$D$2="Partially Compliant",2,IF('Criteria 10c'!$D$2="Non Compliant",3,0)))</f>
        <v>1</v>
      </c>
      <c r="AE8" s="4">
        <f>IF('Criteria 10d'!$D$2="Fully Compliant",1,IF('Criteria 10d'!$D$2="Partially Compliant",2,IF('Criteria 10d'!$D$2="Non Compliant",3,0)))</f>
        <v>1</v>
      </c>
      <c r="AF8" s="4">
        <f>IF('Criteria 10e'!$D$2="Fully Compliant",1,IF('Criteria 10e'!$D$2="Partially Compliant",2,IF('Criteria 10e'!$D$2="Non Compliant",3,0)))</f>
        <v>1</v>
      </c>
      <c r="AG8" s="4">
        <f>IF('Criteria 11'!$D$2="Fully Compliant",1,IF('Criteria 11'!$D$2="Partially Compliant",2,IF('Criteria 11'!$D$2="Non Compliant",3,0)))</f>
        <v>1</v>
      </c>
      <c r="AH8" s="4">
        <f>IF('Criteria 12'!$D$2="Fully Compliant",1,IF('Criteria 12'!$D$2="Partially Compliant",2,IF('Criteria 12'!$D$2="Non Compliant",3,0)))</f>
        <v>1</v>
      </c>
      <c r="AI8" s="4">
        <f>IF('Criteria 13'!$D$2="Fully Compliant",1,IF('Criteria 13'!$D$2="Partially Compliant",2,IF('Criteria 13'!$D$2="Non Compliant",3,0)))</f>
        <v>1</v>
      </c>
    </row>
    <row r="9" spans="1:35" x14ac:dyDescent="0.75">
      <c r="A9" s="19"/>
    </row>
    <row r="10" spans="1:35" x14ac:dyDescent="0.75">
      <c r="A10" s="19"/>
      <c r="D10" s="20" t="s">
        <v>14</v>
      </c>
      <c r="E10" s="21">
        <f>COUNTIF($D$8:$AL$8,1)</f>
        <v>32</v>
      </c>
    </row>
    <row r="11" spans="1:35" x14ac:dyDescent="0.75">
      <c r="A11" s="19"/>
      <c r="D11" s="20" t="s">
        <v>28</v>
      </c>
      <c r="E11" s="22">
        <f>COUNTIF($D$8:$AL$8,2)</f>
        <v>0</v>
      </c>
    </row>
    <row r="12" spans="1:35" x14ac:dyDescent="0.75">
      <c r="A12" s="19"/>
      <c r="D12" s="20" t="s">
        <v>29</v>
      </c>
      <c r="E12" s="23">
        <f>COUNTIF($D$8:$AL$8,3)</f>
        <v>0</v>
      </c>
    </row>
    <row r="13" spans="1:35" x14ac:dyDescent="0.75">
      <c r="A13" s="19"/>
    </row>
    <row r="14" spans="1:35" x14ac:dyDescent="0.75">
      <c r="A14" s="19"/>
    </row>
    <row r="15" spans="1:35" x14ac:dyDescent="0.75">
      <c r="A15" s="19"/>
    </row>
    <row r="16" spans="1:35" x14ac:dyDescent="0.75">
      <c r="A16" s="19"/>
    </row>
    <row r="17" spans="1:1" x14ac:dyDescent="0.75">
      <c r="A17" s="19"/>
    </row>
    <row r="18" spans="1:1" x14ac:dyDescent="0.75">
      <c r="A18" s="19"/>
    </row>
    <row r="19" spans="1:1" x14ac:dyDescent="0.75">
      <c r="A19" s="19"/>
    </row>
    <row r="20" spans="1:1" x14ac:dyDescent="0.75">
      <c r="A20" s="19"/>
    </row>
    <row r="21" spans="1:1" x14ac:dyDescent="0.75">
      <c r="A21" s="19"/>
    </row>
    <row r="22" spans="1:1" x14ac:dyDescent="0.75">
      <c r="A22" s="19"/>
    </row>
    <row r="23" spans="1:1" x14ac:dyDescent="0.75">
      <c r="A23" s="19"/>
    </row>
    <row r="24" spans="1:1" x14ac:dyDescent="0.75">
      <c r="A24" s="19"/>
    </row>
  </sheetData>
  <phoneticPr fontId="2" type="noConversion"/>
  <pageMargins left="0.7" right="0.7"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FD62A-AE22-4154-9BA7-2DED83735EC2}">
  <dimension ref="A1:H12"/>
  <sheetViews>
    <sheetView workbookViewId="0">
      <pane ySplit="1" topLeftCell="A2" activePane="bottomLeft" state="frozen"/>
      <selection pane="bottomLeft" activeCell="A3" sqref="A3:A12"/>
    </sheetView>
  </sheetViews>
  <sheetFormatPr defaultColWidth="9" defaultRowHeight="39.4" customHeight="1" x14ac:dyDescent="0.75"/>
  <cols>
    <col min="1" max="1" width="74.5429687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3.25" customHeight="1" x14ac:dyDescent="0.75">
      <c r="A1" s="30" t="s">
        <v>30</v>
      </c>
      <c r="B1" s="31" t="s">
        <v>8</v>
      </c>
      <c r="C1" s="31" t="s">
        <v>9</v>
      </c>
      <c r="D1" s="31" t="s">
        <v>10</v>
      </c>
      <c r="E1" s="31" t="s">
        <v>31</v>
      </c>
      <c r="F1" s="31" t="s">
        <v>32</v>
      </c>
      <c r="G1" s="42" t="s">
        <v>33</v>
      </c>
      <c r="H1" s="71" t="s">
        <v>34</v>
      </c>
    </row>
    <row r="2" spans="1:8" s="32" customFormat="1" ht="39.4"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198</v>
      </c>
      <c r="B3" s="3"/>
      <c r="C3" s="3"/>
      <c r="D3" s="4"/>
      <c r="E3" s="35"/>
      <c r="F3" s="36"/>
      <c r="G3" s="44"/>
      <c r="H3" s="35"/>
    </row>
    <row r="4" spans="1:8" ht="39.4" customHeight="1" x14ac:dyDescent="0.75">
      <c r="A4" s="34" t="s">
        <v>199</v>
      </c>
      <c r="B4" s="3"/>
      <c r="C4" s="3"/>
      <c r="D4" s="4"/>
      <c r="E4" s="35"/>
      <c r="F4" s="36"/>
      <c r="G4" s="44"/>
      <c r="H4" s="69"/>
    </row>
    <row r="5" spans="1:8" ht="39.4" customHeight="1" x14ac:dyDescent="0.75">
      <c r="A5" s="34" t="s">
        <v>200</v>
      </c>
      <c r="B5" s="3"/>
      <c r="C5" s="3"/>
      <c r="D5" s="4"/>
      <c r="E5" s="35"/>
      <c r="F5" s="36"/>
      <c r="G5" s="44"/>
      <c r="H5" s="35"/>
    </row>
    <row r="6" spans="1:8" ht="39.4" customHeight="1" x14ac:dyDescent="0.75">
      <c r="A6" s="34" t="s">
        <v>201</v>
      </c>
      <c r="B6" s="3"/>
      <c r="C6" s="3"/>
      <c r="D6" s="4"/>
      <c r="E6" s="35"/>
      <c r="F6" s="36"/>
      <c r="G6" s="44"/>
      <c r="H6" s="69"/>
    </row>
    <row r="7" spans="1:8" ht="39.4" customHeight="1" x14ac:dyDescent="0.75">
      <c r="A7" s="34" t="s">
        <v>202</v>
      </c>
      <c r="B7" s="3"/>
      <c r="C7" s="3"/>
      <c r="D7" s="4"/>
      <c r="E7" s="35"/>
      <c r="F7" s="36"/>
      <c r="G7" s="44"/>
      <c r="H7" s="35"/>
    </row>
    <row r="8" spans="1:8" ht="39.4" customHeight="1" x14ac:dyDescent="0.75">
      <c r="A8" s="34" t="s">
        <v>203</v>
      </c>
      <c r="B8" s="3"/>
      <c r="C8" s="3"/>
      <c r="D8" s="4"/>
      <c r="E8" s="35"/>
      <c r="F8" s="36"/>
      <c r="G8" s="44"/>
      <c r="H8" s="69"/>
    </row>
    <row r="9" spans="1:8" ht="39.4" customHeight="1" x14ac:dyDescent="0.75">
      <c r="A9" s="34" t="s">
        <v>204</v>
      </c>
      <c r="B9" s="3"/>
      <c r="C9" s="3"/>
      <c r="D9" s="4"/>
      <c r="E9" s="35"/>
      <c r="F9" s="36"/>
      <c r="G9" s="44"/>
      <c r="H9" s="35"/>
    </row>
    <row r="10" spans="1:8" ht="39.4" customHeight="1" x14ac:dyDescent="0.75">
      <c r="A10" s="34" t="s">
        <v>205</v>
      </c>
      <c r="B10" s="3"/>
      <c r="C10" s="3"/>
      <c r="D10" s="4"/>
      <c r="E10" s="35"/>
      <c r="F10" s="36"/>
      <c r="G10" s="44"/>
      <c r="H10" s="69"/>
    </row>
    <row r="11" spans="1:8" ht="39.4" customHeight="1" x14ac:dyDescent="0.75">
      <c r="A11" s="34" t="s">
        <v>206</v>
      </c>
      <c r="B11" s="3"/>
      <c r="C11" s="3"/>
      <c r="D11" s="4"/>
      <c r="E11" s="35"/>
      <c r="F11" s="36"/>
      <c r="G11" s="44"/>
      <c r="H11" s="40"/>
    </row>
    <row r="12" spans="1:8" ht="39.4" customHeight="1" x14ac:dyDescent="0.75">
      <c r="A12" s="34" t="s">
        <v>207</v>
      </c>
      <c r="B12" s="38"/>
      <c r="C12" s="38"/>
      <c r="D12" s="39"/>
      <c r="E12" s="40"/>
      <c r="F12" s="41"/>
      <c r="G12" s="45"/>
      <c r="H12" s="69"/>
    </row>
  </sheetData>
  <phoneticPr fontId="2" type="noConversion"/>
  <conditionalFormatting sqref="B2:B12">
    <cfRule type="cellIs" dxfId="53" priority="7" operator="equal">
      <formula>"Low"</formula>
    </cfRule>
    <cfRule type="cellIs" dxfId="52" priority="8" operator="equal">
      <formula>"Medium"</formula>
    </cfRule>
    <cfRule type="cellIs" dxfId="51" priority="9" operator="equal">
      <formula>"High"</formula>
    </cfRule>
  </conditionalFormatting>
  <conditionalFormatting sqref="C2:C12">
    <cfRule type="cellIs" dxfId="50" priority="4" operator="equal">
      <formula>"Low"</formula>
    </cfRule>
    <cfRule type="cellIs" dxfId="49" priority="5" operator="equal">
      <formula>"Medium"</formula>
    </cfRule>
    <cfRule type="cellIs" dxfId="48"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12597E22-D276-4BCC-970B-1C0F3CAB6E44}">
            <xm:f>Lists!$C$4</xm:f>
            <x14:dxf>
              <font>
                <color auto="1"/>
              </font>
              <fill>
                <patternFill>
                  <bgColor rgb="FFFF3300"/>
                </patternFill>
              </fill>
            </x14:dxf>
          </x14:cfRule>
          <x14:cfRule type="cellIs" priority="2" operator="equal" id="{B691E80B-F74C-458E-B402-74FD6E629E75}">
            <xm:f>Lists!$C$3</xm:f>
            <x14:dxf>
              <font>
                <color auto="1"/>
              </font>
              <fill>
                <patternFill>
                  <bgColor rgb="FFFFC000"/>
                </patternFill>
              </fill>
            </x14:dxf>
          </x14:cfRule>
          <x14:cfRule type="cellIs" priority="3" operator="equal" id="{91FBA48F-D529-4378-A8E6-0E9F7B305780}">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233863B4-6249-4740-A3B6-D9B099FF1821}">
          <x14:formula1>
            <xm:f>Lists!$C$2:$C$4</xm:f>
          </x14:formula1>
          <xm:sqref>D3:D50</xm:sqref>
        </x14:dataValidation>
        <x14:dataValidation type="list" allowBlank="1" showInputMessage="1" showErrorMessage="1" xr:uid="{E4680A5B-1D4F-4723-920B-2D392E138A57}">
          <x14:formula1>
            <xm:f>Lists!$B$2:$B$4</xm:f>
          </x14:formula1>
          <xm:sqref>C2:C50</xm:sqref>
        </x14:dataValidation>
        <x14:dataValidation type="list" allowBlank="1" showInputMessage="1" showErrorMessage="1" xr:uid="{B140355E-67F8-4DDA-8183-643159583A01}">
          <x14:formula1>
            <xm:f>Lists!$A$2:$A$4</xm:f>
          </x14:formula1>
          <xm:sqref>B2:B50</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7FF51-95F2-4282-AC36-7B9AC76D4214}">
  <dimension ref="A1:H12"/>
  <sheetViews>
    <sheetView workbookViewId="0">
      <pane ySplit="1" topLeftCell="A2" activePane="bottomLeft" state="frozen"/>
      <selection pane="bottomLeft" activeCell="A3" sqref="A3:A12"/>
    </sheetView>
  </sheetViews>
  <sheetFormatPr defaultColWidth="9" defaultRowHeight="39.4" customHeight="1" x14ac:dyDescent="0.75"/>
  <cols>
    <col min="1" max="1" width="74.5429687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3.25" customHeight="1" x14ac:dyDescent="0.75">
      <c r="A1" s="30" t="s">
        <v>30</v>
      </c>
      <c r="B1" s="31" t="s">
        <v>8</v>
      </c>
      <c r="C1" s="31" t="s">
        <v>9</v>
      </c>
      <c r="D1" s="31" t="s">
        <v>10</v>
      </c>
      <c r="E1" s="31" t="s">
        <v>31</v>
      </c>
      <c r="F1" s="31" t="s">
        <v>32</v>
      </c>
      <c r="G1" s="42" t="s">
        <v>33</v>
      </c>
      <c r="H1" s="71" t="s">
        <v>34</v>
      </c>
    </row>
    <row r="2" spans="1:8" s="32" customFormat="1" ht="39.4"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216</v>
      </c>
      <c r="B3" s="3"/>
      <c r="C3" s="3"/>
      <c r="D3" s="4"/>
      <c r="E3" s="35"/>
      <c r="F3" s="36"/>
      <c r="G3" s="44"/>
      <c r="H3" s="35"/>
    </row>
    <row r="4" spans="1:8" ht="39.4" customHeight="1" x14ac:dyDescent="0.75">
      <c r="A4" s="34" t="s">
        <v>217</v>
      </c>
      <c r="B4" s="3"/>
      <c r="C4" s="3"/>
      <c r="D4" s="4"/>
      <c r="E4" s="35"/>
      <c r="F4" s="36"/>
      <c r="G4" s="44"/>
      <c r="H4" s="69"/>
    </row>
    <row r="5" spans="1:8" ht="39.4" customHeight="1" x14ac:dyDescent="0.75">
      <c r="A5" s="34" t="s">
        <v>208</v>
      </c>
      <c r="B5" s="3"/>
      <c r="C5" s="3"/>
      <c r="D5" s="4"/>
      <c r="E5" s="35"/>
      <c r="F5" s="36"/>
      <c r="G5" s="44"/>
      <c r="H5" s="35"/>
    </row>
    <row r="6" spans="1:8" ht="39.4" customHeight="1" x14ac:dyDescent="0.75">
      <c r="A6" s="34" t="s">
        <v>209</v>
      </c>
      <c r="B6" s="3"/>
      <c r="C6" s="3"/>
      <c r="D6" s="4"/>
      <c r="E6" s="35"/>
      <c r="F6" s="36"/>
      <c r="G6" s="44"/>
      <c r="H6" s="69"/>
    </row>
    <row r="7" spans="1:8" ht="39.4" customHeight="1" x14ac:dyDescent="0.75">
      <c r="A7" s="34" t="s">
        <v>210</v>
      </c>
      <c r="B7" s="3"/>
      <c r="C7" s="3"/>
      <c r="D7" s="4"/>
      <c r="E7" s="35"/>
      <c r="F7" s="36"/>
      <c r="G7" s="44"/>
      <c r="H7" s="35"/>
    </row>
    <row r="8" spans="1:8" ht="39.4" customHeight="1" x14ac:dyDescent="0.75">
      <c r="A8" s="34" t="s">
        <v>211</v>
      </c>
      <c r="B8" s="3"/>
      <c r="C8" s="3"/>
      <c r="D8" s="4"/>
      <c r="E8" s="35"/>
      <c r="F8" s="36"/>
      <c r="G8" s="44"/>
      <c r="H8" s="69"/>
    </row>
    <row r="9" spans="1:8" ht="39.4" customHeight="1" x14ac:dyDescent="0.75">
      <c r="A9" s="34" t="s">
        <v>212</v>
      </c>
      <c r="B9" s="3"/>
      <c r="C9" s="3"/>
      <c r="D9" s="4"/>
      <c r="E9" s="35"/>
      <c r="F9" s="36"/>
      <c r="G9" s="44"/>
      <c r="H9" s="35"/>
    </row>
    <row r="10" spans="1:8" ht="39.4" customHeight="1" x14ac:dyDescent="0.75">
      <c r="A10" s="34" t="s">
        <v>213</v>
      </c>
      <c r="B10" s="3"/>
      <c r="C10" s="3"/>
      <c r="D10" s="4"/>
      <c r="E10" s="35"/>
      <c r="F10" s="36"/>
      <c r="G10" s="44"/>
      <c r="H10" s="69"/>
    </row>
    <row r="11" spans="1:8" ht="39.4" customHeight="1" x14ac:dyDescent="0.75">
      <c r="A11" s="34" t="s">
        <v>214</v>
      </c>
      <c r="B11" s="3"/>
      <c r="C11" s="3"/>
      <c r="D11" s="4"/>
      <c r="E11" s="35"/>
      <c r="F11" s="36"/>
      <c r="G11" s="44"/>
      <c r="H11" s="40"/>
    </row>
    <row r="12" spans="1:8" ht="39.4" customHeight="1" x14ac:dyDescent="0.75">
      <c r="A12" s="34" t="s">
        <v>215</v>
      </c>
      <c r="B12" s="38"/>
      <c r="C12" s="38"/>
      <c r="D12" s="39"/>
      <c r="E12" s="40"/>
      <c r="F12" s="41"/>
      <c r="G12" s="45"/>
      <c r="H12" s="69"/>
    </row>
  </sheetData>
  <phoneticPr fontId="2" type="noConversion"/>
  <conditionalFormatting sqref="B2:B12">
    <cfRule type="cellIs" dxfId="44" priority="7" operator="equal">
      <formula>"Low"</formula>
    </cfRule>
    <cfRule type="cellIs" dxfId="43" priority="8" operator="equal">
      <formula>"Medium"</formula>
    </cfRule>
    <cfRule type="cellIs" dxfId="42" priority="9" operator="equal">
      <formula>"High"</formula>
    </cfRule>
  </conditionalFormatting>
  <conditionalFormatting sqref="C2:C12">
    <cfRule type="cellIs" dxfId="41" priority="4" operator="equal">
      <formula>"Low"</formula>
    </cfRule>
    <cfRule type="cellIs" dxfId="40" priority="5" operator="equal">
      <formula>"Medium"</formula>
    </cfRule>
    <cfRule type="cellIs" dxfId="39"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3EA7EA52-EB6F-4776-A149-E9DC39CDAAA7}">
            <xm:f>Lists!$C$4</xm:f>
            <x14:dxf>
              <font>
                <color auto="1"/>
              </font>
              <fill>
                <patternFill>
                  <bgColor rgb="FFFF3300"/>
                </patternFill>
              </fill>
            </x14:dxf>
          </x14:cfRule>
          <x14:cfRule type="cellIs" priority="2" operator="equal" id="{F334CC40-5887-46DB-BB30-739DB091A9C4}">
            <xm:f>Lists!$C$3</xm:f>
            <x14:dxf>
              <font>
                <color auto="1"/>
              </font>
              <fill>
                <patternFill>
                  <bgColor rgb="FFFFC000"/>
                </patternFill>
              </fill>
            </x14:dxf>
          </x14:cfRule>
          <x14:cfRule type="cellIs" priority="3" operator="equal" id="{3172A696-6062-41D8-934C-90C05308B543}">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1745C5F-A37E-4826-8509-9EDFC70CE878}">
          <x14:formula1>
            <xm:f>Lists!$A$2:$A$4</xm:f>
          </x14:formula1>
          <xm:sqref>B2:B50</xm:sqref>
        </x14:dataValidation>
        <x14:dataValidation type="list" allowBlank="1" showInputMessage="1" showErrorMessage="1" xr:uid="{5B06A2B0-2CAA-479E-823C-73402061C87A}">
          <x14:formula1>
            <xm:f>Lists!$B$2:$B$4</xm:f>
          </x14:formula1>
          <xm:sqref>C2:C50</xm:sqref>
        </x14:dataValidation>
        <x14:dataValidation type="list" allowBlank="1" showInputMessage="1" showErrorMessage="1" xr:uid="{C4157761-B3E0-40F1-AA7D-277DD8E814F2}">
          <x14:formula1>
            <xm:f>Lists!$C$2:$C$4</xm:f>
          </x14:formula1>
          <xm:sqref>D3:D50</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8685B-D534-4B05-830D-A82E625FE2EF}">
  <dimension ref="A1:H12"/>
  <sheetViews>
    <sheetView workbookViewId="0">
      <pane ySplit="1" topLeftCell="A2" activePane="bottomLeft" state="frozen"/>
      <selection pane="bottomLeft" activeCell="A8" sqref="A8"/>
    </sheetView>
  </sheetViews>
  <sheetFormatPr defaultColWidth="9" defaultRowHeight="39.4" customHeight="1" x14ac:dyDescent="0.75"/>
  <cols>
    <col min="1" max="1" width="74.5429687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48.75" customHeight="1" x14ac:dyDescent="0.75">
      <c r="A1" s="30" t="s">
        <v>30</v>
      </c>
      <c r="B1" s="31" t="s">
        <v>8</v>
      </c>
      <c r="C1" s="31" t="s">
        <v>9</v>
      </c>
      <c r="D1" s="31" t="s">
        <v>10</v>
      </c>
      <c r="E1" s="31" t="s">
        <v>31</v>
      </c>
      <c r="F1" s="31" t="s">
        <v>32</v>
      </c>
      <c r="G1" s="42" t="s">
        <v>33</v>
      </c>
      <c r="H1" s="71" t="s">
        <v>34</v>
      </c>
    </row>
    <row r="2" spans="1:8" s="32" customFormat="1" ht="39.4"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218</v>
      </c>
      <c r="B3" s="3"/>
      <c r="C3" s="3"/>
      <c r="D3" s="4"/>
      <c r="E3" s="35"/>
      <c r="F3" s="36"/>
      <c r="G3" s="44"/>
      <c r="H3" s="35"/>
    </row>
    <row r="4" spans="1:8" ht="39.4" customHeight="1" x14ac:dyDescent="0.75">
      <c r="A4" s="34" t="s">
        <v>219</v>
      </c>
      <c r="B4" s="3"/>
      <c r="C4" s="3"/>
      <c r="D4" s="4"/>
      <c r="E4" s="35"/>
      <c r="F4" s="36"/>
      <c r="G4" s="44"/>
      <c r="H4" s="69"/>
    </row>
    <row r="5" spans="1:8" ht="39.4" customHeight="1" x14ac:dyDescent="0.75">
      <c r="A5" s="34" t="s">
        <v>220</v>
      </c>
      <c r="B5" s="3"/>
      <c r="C5" s="3"/>
      <c r="D5" s="4"/>
      <c r="E5" s="35"/>
      <c r="F5" s="36"/>
      <c r="G5" s="44"/>
      <c r="H5" s="35"/>
    </row>
    <row r="6" spans="1:8" ht="39.4" customHeight="1" x14ac:dyDescent="0.75">
      <c r="A6" s="34" t="s">
        <v>221</v>
      </c>
      <c r="B6" s="3"/>
      <c r="C6" s="3"/>
      <c r="D6" s="4"/>
      <c r="E6" s="35"/>
      <c r="F6" s="36"/>
      <c r="G6" s="44"/>
      <c r="H6" s="69"/>
    </row>
    <row r="7" spans="1:8" ht="39.4" customHeight="1" x14ac:dyDescent="0.75">
      <c r="A7" s="34" t="s">
        <v>222</v>
      </c>
      <c r="B7" s="3"/>
      <c r="C7" s="3"/>
      <c r="D7" s="4"/>
      <c r="E7" s="35"/>
      <c r="F7" s="36"/>
      <c r="G7" s="44"/>
      <c r="H7" s="35"/>
    </row>
    <row r="8" spans="1:8" ht="39.4" customHeight="1" x14ac:dyDescent="0.75">
      <c r="A8" s="34" t="s">
        <v>223</v>
      </c>
      <c r="B8" s="3"/>
      <c r="C8" s="3"/>
      <c r="D8" s="4"/>
      <c r="E8" s="35"/>
      <c r="F8" s="36"/>
      <c r="G8" s="44"/>
      <c r="H8" s="69"/>
    </row>
    <row r="9" spans="1:8" ht="39.4" customHeight="1" x14ac:dyDescent="0.75">
      <c r="A9" s="34" t="s">
        <v>224</v>
      </c>
      <c r="B9" s="3"/>
      <c r="C9" s="3"/>
      <c r="D9" s="4"/>
      <c r="E9" s="35"/>
      <c r="F9" s="36"/>
      <c r="G9" s="44"/>
      <c r="H9" s="35"/>
    </row>
    <row r="10" spans="1:8" ht="39.4" customHeight="1" x14ac:dyDescent="0.75">
      <c r="A10" s="34" t="s">
        <v>225</v>
      </c>
      <c r="B10" s="3"/>
      <c r="C10" s="3"/>
      <c r="D10" s="4"/>
      <c r="E10" s="35"/>
      <c r="F10" s="36"/>
      <c r="G10" s="44"/>
      <c r="H10" s="69"/>
    </row>
    <row r="11" spans="1:8" ht="39.4" customHeight="1" x14ac:dyDescent="0.75">
      <c r="A11" s="34" t="s">
        <v>226</v>
      </c>
      <c r="B11" s="3"/>
      <c r="C11" s="3"/>
      <c r="D11" s="4"/>
      <c r="E11" s="35"/>
      <c r="F11" s="36"/>
      <c r="G11" s="44"/>
      <c r="H11" s="40"/>
    </row>
    <row r="12" spans="1:8" ht="39.4" customHeight="1" x14ac:dyDescent="0.75">
      <c r="A12" s="34" t="s">
        <v>227</v>
      </c>
      <c r="B12" s="38"/>
      <c r="C12" s="38"/>
      <c r="D12" s="39"/>
      <c r="E12" s="40"/>
      <c r="F12" s="41"/>
      <c r="G12" s="45"/>
      <c r="H12" s="69"/>
    </row>
  </sheetData>
  <phoneticPr fontId="2" type="noConversion"/>
  <conditionalFormatting sqref="B2:B12">
    <cfRule type="cellIs" dxfId="35" priority="7" operator="equal">
      <formula>"Low"</formula>
    </cfRule>
    <cfRule type="cellIs" dxfId="34" priority="8" operator="equal">
      <formula>"Medium"</formula>
    </cfRule>
    <cfRule type="cellIs" dxfId="33" priority="9" operator="equal">
      <formula>"High"</formula>
    </cfRule>
  </conditionalFormatting>
  <conditionalFormatting sqref="C2:C12">
    <cfRule type="cellIs" dxfId="32" priority="4" operator="equal">
      <formula>"Low"</formula>
    </cfRule>
    <cfRule type="cellIs" dxfId="31" priority="5" operator="equal">
      <formula>"Medium"</formula>
    </cfRule>
    <cfRule type="cellIs" dxfId="30"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DB8A0CBA-9E20-4F3B-B16D-BFB692493043}">
            <xm:f>Lists!$C$4</xm:f>
            <x14:dxf>
              <font>
                <color auto="1"/>
              </font>
              <fill>
                <patternFill>
                  <bgColor rgb="FFFF3300"/>
                </patternFill>
              </fill>
            </x14:dxf>
          </x14:cfRule>
          <x14:cfRule type="cellIs" priority="2" operator="equal" id="{8BBB2468-C8AB-4D9D-8452-3BEAEB59E754}">
            <xm:f>Lists!$C$3</xm:f>
            <x14:dxf>
              <font>
                <color auto="1"/>
              </font>
              <fill>
                <patternFill>
                  <bgColor rgb="FFFFC000"/>
                </patternFill>
              </fill>
            </x14:dxf>
          </x14:cfRule>
          <x14:cfRule type="cellIs" priority="3" operator="equal" id="{623A2B8A-156A-4091-9E9E-F254D6B8C2D4}">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064700A-BA80-463F-A488-27560F25EE2B}">
          <x14:formula1>
            <xm:f>Lists!$C$2:$C$4</xm:f>
          </x14:formula1>
          <xm:sqref>D3:D50</xm:sqref>
        </x14:dataValidation>
        <x14:dataValidation type="list" allowBlank="1" showInputMessage="1" showErrorMessage="1" xr:uid="{96D172FF-BBBB-42E0-98BF-866EC14DFE1A}">
          <x14:formula1>
            <xm:f>Lists!$B$2:$B$4</xm:f>
          </x14:formula1>
          <xm:sqref>C2:C50</xm:sqref>
        </x14:dataValidation>
        <x14:dataValidation type="list" allowBlank="1" showInputMessage="1" showErrorMessage="1" xr:uid="{C80A7B46-FF65-4995-A874-FD907BE1385F}">
          <x14:formula1>
            <xm:f>Lists!$A$2:$A$4</xm:f>
          </x14:formula1>
          <xm:sqref>B2:B50</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D1FB9-9136-4D5B-98BC-41DC67CCEDC0}">
  <dimension ref="A1:H12"/>
  <sheetViews>
    <sheetView workbookViewId="0">
      <pane ySplit="1" topLeftCell="A2" activePane="bottomLeft" state="frozen"/>
      <selection pane="bottomLeft" activeCell="E11" sqref="E11"/>
    </sheetView>
  </sheetViews>
  <sheetFormatPr defaultColWidth="9" defaultRowHeight="39.4" customHeight="1" x14ac:dyDescent="0.75"/>
  <cols>
    <col min="1" max="1" width="56.76953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9.25" customHeight="1" x14ac:dyDescent="0.75">
      <c r="A1" s="30" t="s">
        <v>145</v>
      </c>
      <c r="B1" s="31" t="s">
        <v>8</v>
      </c>
      <c r="C1" s="31" t="s">
        <v>9</v>
      </c>
      <c r="D1" s="31" t="s">
        <v>10</v>
      </c>
      <c r="E1" s="31" t="s">
        <v>31</v>
      </c>
      <c r="F1" s="31" t="s">
        <v>32</v>
      </c>
      <c r="G1" s="42" t="s">
        <v>33</v>
      </c>
      <c r="H1" s="71" t="s">
        <v>34</v>
      </c>
    </row>
    <row r="2" spans="1:8" s="32" customFormat="1" ht="39.4"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106</v>
      </c>
      <c r="B3" s="3"/>
      <c r="C3" s="3"/>
      <c r="D3" s="4"/>
      <c r="E3" s="35"/>
      <c r="F3" s="36"/>
      <c r="G3" s="44"/>
      <c r="H3" s="35"/>
    </row>
    <row r="4" spans="1:8" ht="39.4" customHeight="1" x14ac:dyDescent="0.75">
      <c r="A4" s="34" t="s">
        <v>107</v>
      </c>
      <c r="B4" s="3"/>
      <c r="C4" s="3"/>
      <c r="D4" s="4"/>
      <c r="E4" s="35"/>
      <c r="F4" s="36"/>
      <c r="G4" s="44"/>
      <c r="H4" s="69"/>
    </row>
    <row r="5" spans="1:8" ht="39.4" customHeight="1" x14ac:dyDescent="0.75">
      <c r="A5" s="34" t="s">
        <v>108</v>
      </c>
      <c r="B5" s="3"/>
      <c r="C5" s="3"/>
      <c r="D5" s="4"/>
      <c r="E5" s="35"/>
      <c r="F5" s="36"/>
      <c r="G5" s="44"/>
      <c r="H5" s="35"/>
    </row>
    <row r="6" spans="1:8" ht="39.4" customHeight="1" x14ac:dyDescent="0.75">
      <c r="A6" s="34" t="s">
        <v>109</v>
      </c>
      <c r="B6" s="3"/>
      <c r="C6" s="3"/>
      <c r="D6" s="4"/>
      <c r="E6" s="35"/>
      <c r="F6" s="36"/>
      <c r="G6" s="44"/>
      <c r="H6" s="69"/>
    </row>
    <row r="7" spans="1:8" ht="39.4" customHeight="1" x14ac:dyDescent="0.75">
      <c r="A7" s="34" t="s">
        <v>110</v>
      </c>
      <c r="B7" s="3"/>
      <c r="C7" s="3"/>
      <c r="D7" s="4"/>
      <c r="E7" s="35"/>
      <c r="F7" s="36"/>
      <c r="G7" s="44"/>
      <c r="H7" s="35"/>
    </row>
    <row r="8" spans="1:8" ht="39.4" customHeight="1" x14ac:dyDescent="0.75">
      <c r="A8" s="34" t="s">
        <v>111</v>
      </c>
      <c r="B8" s="3"/>
      <c r="C8" s="3"/>
      <c r="D8" s="4"/>
      <c r="E8" s="35"/>
      <c r="F8" s="36"/>
      <c r="G8" s="44"/>
      <c r="H8" s="69"/>
    </row>
    <row r="9" spans="1:8" ht="39.4" customHeight="1" x14ac:dyDescent="0.75">
      <c r="A9" s="34" t="s">
        <v>112</v>
      </c>
      <c r="B9" s="3"/>
      <c r="C9" s="3"/>
      <c r="D9" s="4"/>
      <c r="E9" s="35"/>
      <c r="F9" s="36"/>
      <c r="G9" s="44"/>
      <c r="H9" s="35"/>
    </row>
    <row r="10" spans="1:8" ht="39.4" customHeight="1" x14ac:dyDescent="0.75">
      <c r="A10" s="34" t="s">
        <v>113</v>
      </c>
      <c r="B10" s="3"/>
      <c r="C10" s="3"/>
      <c r="D10" s="4"/>
      <c r="E10" s="35"/>
      <c r="F10" s="36"/>
      <c r="G10" s="44"/>
      <c r="H10" s="69"/>
    </row>
    <row r="11" spans="1:8" ht="39.4" customHeight="1" x14ac:dyDescent="0.75">
      <c r="A11" s="34" t="s">
        <v>114</v>
      </c>
      <c r="B11" s="3"/>
      <c r="C11" s="3"/>
      <c r="D11" s="4"/>
      <c r="E11" s="35"/>
      <c r="F11" s="36"/>
      <c r="G11" s="44"/>
      <c r="H11" s="40"/>
    </row>
    <row r="12" spans="1:8" ht="39.4" customHeight="1" x14ac:dyDescent="0.75">
      <c r="A12" s="34" t="s">
        <v>115</v>
      </c>
      <c r="B12" s="38"/>
      <c r="C12" s="38"/>
      <c r="D12" s="39"/>
      <c r="E12" s="40"/>
      <c r="F12" s="41"/>
      <c r="G12" s="45"/>
      <c r="H12" s="69"/>
    </row>
  </sheetData>
  <phoneticPr fontId="2" type="noConversion"/>
  <conditionalFormatting sqref="B2:B12">
    <cfRule type="cellIs" dxfId="26" priority="7" operator="equal">
      <formula>"Low"</formula>
    </cfRule>
    <cfRule type="cellIs" dxfId="25" priority="8" operator="equal">
      <formula>"Medium"</formula>
    </cfRule>
    <cfRule type="cellIs" dxfId="24" priority="9" operator="equal">
      <formula>"High"</formula>
    </cfRule>
  </conditionalFormatting>
  <conditionalFormatting sqref="C2:C12">
    <cfRule type="cellIs" dxfId="23" priority="4" operator="equal">
      <formula>"Low"</formula>
    </cfRule>
    <cfRule type="cellIs" dxfId="22" priority="5" operator="equal">
      <formula>"Medium"</formula>
    </cfRule>
    <cfRule type="cellIs" dxfId="21"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8A4FB400-800F-427D-829D-402576C55E40}">
            <xm:f>Lists!$C$4</xm:f>
            <x14:dxf>
              <font>
                <color auto="1"/>
              </font>
              <fill>
                <patternFill>
                  <bgColor rgb="FFFF3300"/>
                </patternFill>
              </fill>
            </x14:dxf>
          </x14:cfRule>
          <x14:cfRule type="cellIs" priority="2" operator="equal" id="{602222DA-6CD3-4A26-A2D2-1BE14E2C6C70}">
            <xm:f>Lists!$C$3</xm:f>
            <x14:dxf>
              <font>
                <color auto="1"/>
              </font>
              <fill>
                <patternFill>
                  <bgColor rgb="FFFFC000"/>
                </patternFill>
              </fill>
            </x14:dxf>
          </x14:cfRule>
          <x14:cfRule type="cellIs" priority="3" operator="equal" id="{C7038EC6-C730-4CFF-A514-2622A84D402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A72D7FB-DA35-48ED-A1F4-EA9AEDBDBA6D}">
          <x14:formula1>
            <xm:f>Lists!$A$2:$A$4</xm:f>
          </x14:formula1>
          <xm:sqref>B2:B50</xm:sqref>
        </x14:dataValidation>
        <x14:dataValidation type="list" allowBlank="1" showInputMessage="1" showErrorMessage="1" xr:uid="{8A69E7C0-A4F9-4BED-8111-B1DAE8C3E96C}">
          <x14:formula1>
            <xm:f>Lists!$B$2:$B$4</xm:f>
          </x14:formula1>
          <xm:sqref>C2:C50</xm:sqref>
        </x14:dataValidation>
        <x14:dataValidation type="list" allowBlank="1" showInputMessage="1" showErrorMessage="1" xr:uid="{9D66407A-6A11-466D-84CC-A883E4518BE6}">
          <x14:formula1>
            <xm:f>Lists!$C$2:$C$4</xm:f>
          </x14:formula1>
          <xm:sqref>D3:D50</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1DA88-4A91-413E-B419-7536AA0110FA}">
  <dimension ref="A1:H12"/>
  <sheetViews>
    <sheetView workbookViewId="0">
      <pane ySplit="1" topLeftCell="A2" activePane="bottomLeft" state="frozen"/>
      <selection pane="bottomLeft" activeCell="D3" sqref="D3"/>
    </sheetView>
  </sheetViews>
  <sheetFormatPr defaultColWidth="9" defaultRowHeight="39.4" customHeight="1" x14ac:dyDescent="0.75"/>
  <cols>
    <col min="1" max="1" width="56.76953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9.25" customHeight="1" x14ac:dyDescent="0.75">
      <c r="A1" s="30" t="s">
        <v>146</v>
      </c>
      <c r="B1" s="31" t="s">
        <v>8</v>
      </c>
      <c r="C1" s="31" t="s">
        <v>9</v>
      </c>
      <c r="D1" s="31" t="s">
        <v>10</v>
      </c>
      <c r="E1" s="31" t="s">
        <v>31</v>
      </c>
      <c r="F1" s="31" t="s">
        <v>32</v>
      </c>
      <c r="G1" s="42" t="s">
        <v>33</v>
      </c>
      <c r="H1" s="71" t="s">
        <v>34</v>
      </c>
    </row>
    <row r="2" spans="1:8" s="32" customFormat="1" ht="39.4"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116</v>
      </c>
      <c r="B3" s="3"/>
      <c r="C3" s="3"/>
      <c r="D3" s="4"/>
      <c r="E3" s="35"/>
      <c r="F3" s="36"/>
      <c r="G3" s="44"/>
      <c r="H3" s="35"/>
    </row>
    <row r="4" spans="1:8" ht="39.4" customHeight="1" x14ac:dyDescent="0.75">
      <c r="A4" s="34" t="s">
        <v>117</v>
      </c>
      <c r="B4" s="3"/>
      <c r="C4" s="3"/>
      <c r="D4" s="4"/>
      <c r="E4" s="35"/>
      <c r="F4" s="36"/>
      <c r="G4" s="44"/>
      <c r="H4" s="69"/>
    </row>
    <row r="5" spans="1:8" ht="39.4" customHeight="1" x14ac:dyDescent="0.75">
      <c r="A5" s="34" t="s">
        <v>118</v>
      </c>
      <c r="B5" s="3"/>
      <c r="C5" s="3"/>
      <c r="D5" s="4"/>
      <c r="E5" s="35"/>
      <c r="F5" s="36"/>
      <c r="G5" s="44"/>
      <c r="H5" s="35"/>
    </row>
    <row r="6" spans="1:8" ht="39.4" customHeight="1" x14ac:dyDescent="0.75">
      <c r="A6" s="34" t="s">
        <v>119</v>
      </c>
      <c r="B6" s="3"/>
      <c r="C6" s="3"/>
      <c r="D6" s="4"/>
      <c r="E6" s="35"/>
      <c r="F6" s="36"/>
      <c r="G6" s="44"/>
      <c r="H6" s="69"/>
    </row>
    <row r="7" spans="1:8" ht="39.4" customHeight="1" x14ac:dyDescent="0.75">
      <c r="A7" s="34" t="s">
        <v>120</v>
      </c>
      <c r="B7" s="3"/>
      <c r="C7" s="3"/>
      <c r="D7" s="4"/>
      <c r="E7" s="35"/>
      <c r="F7" s="36"/>
      <c r="G7" s="44"/>
      <c r="H7" s="35"/>
    </row>
    <row r="8" spans="1:8" ht="39.4" customHeight="1" x14ac:dyDescent="0.75">
      <c r="A8" s="34" t="s">
        <v>121</v>
      </c>
      <c r="B8" s="3"/>
      <c r="C8" s="3"/>
      <c r="D8" s="4"/>
      <c r="E8" s="35"/>
      <c r="F8" s="36"/>
      <c r="G8" s="44"/>
      <c r="H8" s="69"/>
    </row>
    <row r="9" spans="1:8" ht="39.4" customHeight="1" x14ac:dyDescent="0.75">
      <c r="A9" s="34" t="s">
        <v>122</v>
      </c>
      <c r="B9" s="3"/>
      <c r="C9" s="3"/>
      <c r="D9" s="4"/>
      <c r="E9" s="35"/>
      <c r="F9" s="36"/>
      <c r="G9" s="44"/>
      <c r="H9" s="35"/>
    </row>
    <row r="10" spans="1:8" ht="39.4" customHeight="1" x14ac:dyDescent="0.75">
      <c r="A10" s="34" t="s">
        <v>123</v>
      </c>
      <c r="B10" s="3"/>
      <c r="C10" s="3"/>
      <c r="D10" s="4"/>
      <c r="E10" s="35"/>
      <c r="F10" s="36"/>
      <c r="G10" s="44"/>
      <c r="H10" s="69"/>
    </row>
    <row r="11" spans="1:8" ht="39.4" customHeight="1" x14ac:dyDescent="0.75">
      <c r="A11" s="34" t="s">
        <v>124</v>
      </c>
      <c r="B11" s="3"/>
      <c r="C11" s="3"/>
      <c r="D11" s="4"/>
      <c r="E11" s="35"/>
      <c r="F11" s="36"/>
      <c r="G11" s="44"/>
      <c r="H11" s="40"/>
    </row>
    <row r="12" spans="1:8" ht="39.4" customHeight="1" x14ac:dyDescent="0.75">
      <c r="A12" s="34" t="s">
        <v>125</v>
      </c>
      <c r="B12" s="38"/>
      <c r="C12" s="38"/>
      <c r="D12" s="39"/>
      <c r="E12" s="40"/>
      <c r="F12" s="41"/>
      <c r="G12" s="45"/>
      <c r="H12" s="69"/>
    </row>
  </sheetData>
  <phoneticPr fontId="2" type="noConversion"/>
  <conditionalFormatting sqref="B2:B12">
    <cfRule type="cellIs" dxfId="17" priority="7" operator="equal">
      <formula>"Low"</formula>
    </cfRule>
    <cfRule type="cellIs" dxfId="16" priority="8" operator="equal">
      <formula>"Medium"</formula>
    </cfRule>
    <cfRule type="cellIs" dxfId="15" priority="9" operator="equal">
      <formula>"High"</formula>
    </cfRule>
  </conditionalFormatting>
  <conditionalFormatting sqref="C2:C12">
    <cfRule type="cellIs" dxfId="14" priority="4" operator="equal">
      <formula>"Low"</formula>
    </cfRule>
    <cfRule type="cellIs" dxfId="13" priority="5" operator="equal">
      <formula>"Medium"</formula>
    </cfRule>
    <cfRule type="cellIs" dxfId="12"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D5A0CF9-4EEE-41C0-A7A7-4DEBAD4D09F0}">
            <xm:f>Lists!$C$4</xm:f>
            <x14:dxf>
              <font>
                <color auto="1"/>
              </font>
              <fill>
                <patternFill>
                  <bgColor rgb="FFFF3300"/>
                </patternFill>
              </fill>
            </x14:dxf>
          </x14:cfRule>
          <x14:cfRule type="cellIs" priority="2" operator="equal" id="{29995A95-7551-4087-BBA8-204DA9560A68}">
            <xm:f>Lists!$C$3</xm:f>
            <x14:dxf>
              <font>
                <color auto="1"/>
              </font>
              <fill>
                <patternFill>
                  <bgColor rgb="FFFFC000"/>
                </patternFill>
              </fill>
            </x14:dxf>
          </x14:cfRule>
          <x14:cfRule type="cellIs" priority="3" operator="equal" id="{BACC51A7-81F5-4E63-A5BD-F714F292335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2BEF15C-52FA-4BFE-9C45-6FAA04EC2FAB}">
          <x14:formula1>
            <xm:f>Lists!$C$2:$C$4</xm:f>
          </x14:formula1>
          <xm:sqref>D3:D50</xm:sqref>
        </x14:dataValidation>
        <x14:dataValidation type="list" allowBlank="1" showInputMessage="1" showErrorMessage="1" xr:uid="{F721531B-1B78-4792-8061-4A3CF14C730F}">
          <x14:formula1>
            <xm:f>Lists!$B$2:$B$4</xm:f>
          </x14:formula1>
          <xm:sqref>C2:C50</xm:sqref>
        </x14:dataValidation>
        <x14:dataValidation type="list" allowBlank="1" showInputMessage="1" showErrorMessage="1" xr:uid="{E27B0539-09E7-4B93-9FC0-A9A4DDE13439}">
          <x14:formula1>
            <xm:f>Lists!$A$2:$A$4</xm:f>
          </x14:formula1>
          <xm:sqref>B2:B50</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1F426-A92A-41F4-A4F6-C5FE98EBC1F1}">
  <dimension ref="A1:H12"/>
  <sheetViews>
    <sheetView workbookViewId="0">
      <pane ySplit="1" topLeftCell="A2" activePane="bottomLeft" state="frozen"/>
      <selection pane="bottomLeft"/>
    </sheetView>
  </sheetViews>
  <sheetFormatPr defaultColWidth="9" defaultRowHeight="39.4" customHeight="1" x14ac:dyDescent="0.75"/>
  <cols>
    <col min="1" max="1" width="56.76953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9.25" customHeight="1" x14ac:dyDescent="0.75">
      <c r="A1" s="30" t="s">
        <v>147</v>
      </c>
      <c r="B1" s="31" t="s">
        <v>8</v>
      </c>
      <c r="C1" s="31" t="s">
        <v>9</v>
      </c>
      <c r="D1" s="31" t="s">
        <v>10</v>
      </c>
      <c r="E1" s="31" t="s">
        <v>31</v>
      </c>
      <c r="F1" s="31" t="s">
        <v>32</v>
      </c>
      <c r="G1" s="42" t="s">
        <v>33</v>
      </c>
      <c r="H1" s="71" t="s">
        <v>34</v>
      </c>
    </row>
    <row r="2" spans="1:8" s="32" customFormat="1" ht="39.4"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126</v>
      </c>
      <c r="B3" s="3"/>
      <c r="C3" s="3"/>
      <c r="D3" s="4"/>
      <c r="E3" s="35"/>
      <c r="F3" s="36"/>
      <c r="G3" s="44"/>
      <c r="H3" s="35"/>
    </row>
    <row r="4" spans="1:8" ht="39.4" customHeight="1" x14ac:dyDescent="0.75">
      <c r="A4" s="34" t="s">
        <v>127</v>
      </c>
      <c r="B4" s="3"/>
      <c r="C4" s="3"/>
      <c r="D4" s="4"/>
      <c r="E4" s="35"/>
      <c r="F4" s="36"/>
      <c r="G4" s="44"/>
      <c r="H4" s="69"/>
    </row>
    <row r="5" spans="1:8" ht="39.4" customHeight="1" x14ac:dyDescent="0.75">
      <c r="A5" s="34" t="s">
        <v>128</v>
      </c>
      <c r="B5" s="3"/>
      <c r="C5" s="3"/>
      <c r="D5" s="4"/>
      <c r="E5" s="35"/>
      <c r="F5" s="36"/>
      <c r="G5" s="44"/>
      <c r="H5" s="35"/>
    </row>
    <row r="6" spans="1:8" ht="39.4" customHeight="1" x14ac:dyDescent="0.75">
      <c r="A6" s="34" t="s">
        <v>129</v>
      </c>
      <c r="B6" s="3"/>
      <c r="C6" s="3"/>
      <c r="D6" s="4"/>
      <c r="E6" s="35"/>
      <c r="F6" s="36"/>
      <c r="G6" s="44"/>
      <c r="H6" s="69"/>
    </row>
    <row r="7" spans="1:8" ht="39.4" customHeight="1" x14ac:dyDescent="0.75">
      <c r="A7" s="34" t="s">
        <v>130</v>
      </c>
      <c r="B7" s="3"/>
      <c r="C7" s="3"/>
      <c r="D7" s="4"/>
      <c r="E7" s="35"/>
      <c r="F7" s="36"/>
      <c r="G7" s="44"/>
      <c r="H7" s="35"/>
    </row>
    <row r="8" spans="1:8" ht="39.4" customHeight="1" x14ac:dyDescent="0.75">
      <c r="A8" s="34" t="s">
        <v>131</v>
      </c>
      <c r="B8" s="3"/>
      <c r="C8" s="3"/>
      <c r="D8" s="4"/>
      <c r="E8" s="35"/>
      <c r="F8" s="36"/>
      <c r="G8" s="44"/>
      <c r="H8" s="69"/>
    </row>
    <row r="9" spans="1:8" ht="39.4" customHeight="1" x14ac:dyDescent="0.75">
      <c r="A9" s="34" t="s">
        <v>132</v>
      </c>
      <c r="B9" s="3"/>
      <c r="C9" s="3"/>
      <c r="D9" s="4"/>
      <c r="E9" s="35"/>
      <c r="F9" s="36"/>
      <c r="G9" s="44"/>
      <c r="H9" s="35"/>
    </row>
    <row r="10" spans="1:8" ht="39.4" customHeight="1" x14ac:dyDescent="0.75">
      <c r="A10" s="34" t="s">
        <v>133</v>
      </c>
      <c r="B10" s="3"/>
      <c r="C10" s="3"/>
      <c r="D10" s="4"/>
      <c r="E10" s="35"/>
      <c r="F10" s="36"/>
      <c r="G10" s="44"/>
      <c r="H10" s="69"/>
    </row>
    <row r="11" spans="1:8" ht="39.4" customHeight="1" x14ac:dyDescent="0.75">
      <c r="A11" s="34" t="s">
        <v>134</v>
      </c>
      <c r="B11" s="3"/>
      <c r="C11" s="3"/>
      <c r="D11" s="4"/>
      <c r="E11" s="35"/>
      <c r="F11" s="36"/>
      <c r="G11" s="44"/>
      <c r="H11" s="40"/>
    </row>
    <row r="12" spans="1:8" ht="39.4" customHeight="1" x14ac:dyDescent="0.75">
      <c r="A12" s="34" t="s">
        <v>135</v>
      </c>
      <c r="B12" s="38"/>
      <c r="C12" s="38"/>
      <c r="D12" s="39"/>
      <c r="E12" s="40"/>
      <c r="F12" s="41"/>
      <c r="G12" s="45"/>
      <c r="H12" s="69"/>
    </row>
  </sheetData>
  <phoneticPr fontId="2" type="noConversion"/>
  <conditionalFormatting sqref="B2:B12">
    <cfRule type="cellIs" dxfId="8" priority="7" operator="equal">
      <formula>"Low"</formula>
    </cfRule>
    <cfRule type="cellIs" dxfId="7" priority="8" operator="equal">
      <formula>"Medium"</formula>
    </cfRule>
    <cfRule type="cellIs" dxfId="6" priority="9" operator="equal">
      <formula>"High"</formula>
    </cfRule>
  </conditionalFormatting>
  <conditionalFormatting sqref="C2:C12">
    <cfRule type="cellIs" dxfId="5" priority="4" operator="equal">
      <formula>"Low"</formula>
    </cfRule>
    <cfRule type="cellIs" dxfId="4" priority="5" operator="equal">
      <formula>"Medium"</formula>
    </cfRule>
    <cfRule type="cellIs" dxfId="3"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1BCCF70A-4962-4205-AEDD-CE7030A029D2}">
            <xm:f>Lists!$C$4</xm:f>
            <x14:dxf>
              <font>
                <color auto="1"/>
              </font>
              <fill>
                <patternFill>
                  <bgColor rgb="FFFF3300"/>
                </patternFill>
              </fill>
            </x14:dxf>
          </x14:cfRule>
          <x14:cfRule type="cellIs" priority="2" operator="equal" id="{761C09F2-A1C9-42DB-87ED-4FD72D979728}">
            <xm:f>Lists!$C$3</xm:f>
            <x14:dxf>
              <font>
                <color auto="1"/>
              </font>
              <fill>
                <patternFill>
                  <bgColor rgb="FFFFC000"/>
                </patternFill>
              </fill>
            </x14:dxf>
          </x14:cfRule>
          <x14:cfRule type="cellIs" priority="3" operator="equal" id="{95B1681C-E057-4713-B4DE-62189ABBBD73}">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FB57430-9E82-43FB-A2C7-7850E99023DD}">
          <x14:formula1>
            <xm:f>Lists!$A$2:$A$4</xm:f>
          </x14:formula1>
          <xm:sqref>B2:B50</xm:sqref>
        </x14:dataValidation>
        <x14:dataValidation type="list" allowBlank="1" showInputMessage="1" showErrorMessage="1" xr:uid="{02B6675C-8BD3-4050-9C34-B097658D7A91}">
          <x14:formula1>
            <xm:f>Lists!$B$2:$B$4</xm:f>
          </x14:formula1>
          <xm:sqref>C2:C50</xm:sqref>
        </x14:dataValidation>
        <x14:dataValidation type="list" allowBlank="1" showInputMessage="1" showErrorMessage="1" xr:uid="{B8FCF181-0802-416B-A54E-BB2314544D5E}">
          <x14:formula1>
            <xm:f>Lists!$C$2:$C$4</xm:f>
          </x14:formula1>
          <xm:sqref>D3:D50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dimension ref="A1:H12"/>
  <sheetViews>
    <sheetView zoomScale="90" zoomScaleNormal="90" workbookViewId="0">
      <pane ySplit="1" topLeftCell="A2" activePane="bottomLeft" state="frozen"/>
      <selection pane="bottomLeft" activeCell="E9" sqref="E9"/>
    </sheetView>
  </sheetViews>
  <sheetFormatPr defaultColWidth="9" defaultRowHeight="39.4" customHeight="1" x14ac:dyDescent="0.75"/>
  <cols>
    <col min="1" max="1" width="50.54296875" style="2" customWidth="1"/>
    <col min="2" max="3" width="12.1796875" style="2" customWidth="1"/>
    <col min="4" max="4" width="12.54296875" style="2" customWidth="1"/>
    <col min="5" max="5" width="19.54296875" style="2" customWidth="1"/>
    <col min="6" max="6" width="15.54296875" style="2" customWidth="1"/>
    <col min="7" max="7" width="50.54296875" style="2" customWidth="1"/>
    <col min="8" max="8" width="50.7265625" style="2" customWidth="1"/>
    <col min="9" max="16384" width="9" style="2"/>
  </cols>
  <sheetData>
    <row r="1" spans="1:8" s="32" customFormat="1" ht="81" customHeight="1" x14ac:dyDescent="0.75">
      <c r="A1" s="30" t="s">
        <v>136</v>
      </c>
      <c r="B1" s="31" t="s">
        <v>8</v>
      </c>
      <c r="C1" s="31" t="s">
        <v>9</v>
      </c>
      <c r="D1" s="31" t="s">
        <v>10</v>
      </c>
      <c r="E1" s="31" t="s">
        <v>31</v>
      </c>
      <c r="F1" s="31" t="s">
        <v>32</v>
      </c>
      <c r="G1" s="28" t="s">
        <v>33</v>
      </c>
      <c r="H1" s="28" t="s">
        <v>34</v>
      </c>
    </row>
    <row r="2" spans="1:8" ht="39.4" customHeight="1" x14ac:dyDescent="0.75">
      <c r="A2" s="33" t="s">
        <v>149</v>
      </c>
      <c r="B2" s="24"/>
      <c r="C2" s="24"/>
      <c r="D2" s="29" t="str">
        <f>IF(COUNTIF(D3:D49,"Non Compliant")&gt;0,"Non Compliant",IF(COUNTIF(D3:D49,"Partially Compliant")&gt;0,"Partially Compliant","Fully Compliant"))</f>
        <v>Fully Compliant</v>
      </c>
      <c r="E2" s="26"/>
      <c r="F2" s="27"/>
      <c r="G2" s="26"/>
      <c r="H2" s="26"/>
    </row>
    <row r="3" spans="1:8" ht="39.4" customHeight="1" x14ac:dyDescent="0.75">
      <c r="A3" s="34" t="s">
        <v>36</v>
      </c>
      <c r="B3" s="3"/>
      <c r="C3" s="3"/>
      <c r="D3" s="4"/>
      <c r="E3" s="35"/>
      <c r="F3" s="36"/>
      <c r="G3" s="35"/>
      <c r="H3" s="35"/>
    </row>
    <row r="4" spans="1:8" ht="39.4" customHeight="1" x14ac:dyDescent="0.75">
      <c r="A4" s="34" t="s">
        <v>37</v>
      </c>
      <c r="B4" s="3"/>
      <c r="C4" s="3"/>
      <c r="D4" s="4"/>
      <c r="E4" s="35"/>
      <c r="F4" s="36"/>
      <c r="G4" s="35"/>
      <c r="H4" s="35"/>
    </row>
    <row r="5" spans="1:8" ht="39.4" customHeight="1" x14ac:dyDescent="0.75">
      <c r="A5" s="34" t="s">
        <v>38</v>
      </c>
      <c r="B5" s="3"/>
      <c r="C5" s="3"/>
      <c r="D5" s="4"/>
      <c r="E5" s="35"/>
      <c r="F5" s="36"/>
      <c r="G5" s="35"/>
      <c r="H5" s="35"/>
    </row>
    <row r="6" spans="1:8" ht="39.4" customHeight="1" x14ac:dyDescent="0.75">
      <c r="A6" s="34" t="s">
        <v>39</v>
      </c>
      <c r="B6" s="3"/>
      <c r="C6" s="3"/>
      <c r="D6" s="4"/>
      <c r="E6" s="35"/>
      <c r="F6" s="36"/>
      <c r="G6" s="35"/>
      <c r="H6" s="35"/>
    </row>
    <row r="7" spans="1:8" ht="39.4" customHeight="1" x14ac:dyDescent="0.75">
      <c r="A7" s="34" t="s">
        <v>40</v>
      </c>
      <c r="B7" s="3"/>
      <c r="C7" s="3"/>
      <c r="D7" s="4"/>
      <c r="E7" s="35"/>
      <c r="F7" s="36"/>
      <c r="G7" s="35"/>
      <c r="H7" s="35"/>
    </row>
    <row r="8" spans="1:8" ht="39.4" customHeight="1" x14ac:dyDescent="0.75">
      <c r="A8" s="34" t="s">
        <v>41</v>
      </c>
      <c r="B8" s="3"/>
      <c r="C8" s="3"/>
      <c r="D8" s="4"/>
      <c r="E8" s="35"/>
      <c r="F8" s="36"/>
      <c r="G8" s="35"/>
      <c r="H8" s="35"/>
    </row>
    <row r="9" spans="1:8" ht="39.4" customHeight="1" x14ac:dyDescent="0.75">
      <c r="A9" s="34" t="s">
        <v>42</v>
      </c>
      <c r="B9" s="3"/>
      <c r="C9" s="3"/>
      <c r="D9" s="4"/>
      <c r="E9" s="35"/>
      <c r="F9" s="36"/>
      <c r="G9" s="35"/>
      <c r="H9" s="35"/>
    </row>
    <row r="10" spans="1:8" ht="39.4" customHeight="1" x14ac:dyDescent="0.75">
      <c r="A10" s="34" t="s">
        <v>43</v>
      </c>
      <c r="B10" s="3"/>
      <c r="C10" s="3"/>
      <c r="D10" s="4"/>
      <c r="E10" s="35"/>
      <c r="F10" s="36"/>
      <c r="G10" s="35"/>
      <c r="H10" s="35"/>
    </row>
    <row r="11" spans="1:8" ht="39.4" customHeight="1" x14ac:dyDescent="0.75">
      <c r="A11" s="34" t="s">
        <v>44</v>
      </c>
      <c r="B11" s="3"/>
      <c r="C11" s="3"/>
      <c r="D11" s="4"/>
      <c r="E11" s="35"/>
      <c r="F11" s="36"/>
      <c r="G11" s="35"/>
      <c r="H11" s="35"/>
    </row>
    <row r="12" spans="1:8" ht="39.4" customHeight="1" x14ac:dyDescent="0.75">
      <c r="A12" s="37" t="s">
        <v>45</v>
      </c>
      <c r="B12" s="38"/>
      <c r="C12" s="38"/>
      <c r="D12" s="39"/>
      <c r="E12" s="40"/>
      <c r="F12" s="41"/>
      <c r="G12" s="35"/>
      <c r="H12" s="35"/>
    </row>
  </sheetData>
  <phoneticPr fontId="2" type="noConversion"/>
  <conditionalFormatting sqref="B2:B12">
    <cfRule type="cellIs" dxfId="287" priority="7" operator="equal">
      <formula>"Low"</formula>
    </cfRule>
    <cfRule type="cellIs" dxfId="286" priority="8" operator="equal">
      <formula>"Medium"</formula>
    </cfRule>
    <cfRule type="cellIs" dxfId="285" priority="9" operator="equal">
      <formula>"High"</formula>
    </cfRule>
  </conditionalFormatting>
  <conditionalFormatting sqref="C2:C12">
    <cfRule type="cellIs" dxfId="284" priority="4" operator="equal">
      <formula>"Low"</formula>
    </cfRule>
    <cfRule type="cellIs" dxfId="283" priority="5" operator="equal">
      <formula>"Medium"</formula>
    </cfRule>
    <cfRule type="cellIs" dxfId="282"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7E78FA87-A34C-4137-9D29-37332DDA75DE}">
            <xm:f>Lists!$C$4</xm:f>
            <x14:dxf>
              <font>
                <color auto="1"/>
              </font>
              <fill>
                <patternFill>
                  <bgColor rgb="FFFF3300"/>
                </patternFill>
              </fill>
            </x14:dxf>
          </x14:cfRule>
          <x14:cfRule type="cellIs" priority="2" operator="equal" id="{0902DEE1-0C7C-4204-BD0F-FCE14E6DDAFA}">
            <xm:f>Lists!$C$3</xm:f>
            <x14:dxf>
              <font>
                <color auto="1"/>
              </font>
              <fill>
                <patternFill>
                  <bgColor rgb="FFFFC000"/>
                </patternFill>
              </fill>
            </x14:dxf>
          </x14:cfRule>
          <x14:cfRule type="cellIs" priority="3" operator="equal" id="{4099B4DA-2C73-409C-B61D-7616E6041547}">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61E0D20-F1AA-4FF4-B458-4BAA64C6B7B7}">
          <x14:formula1>
            <xm:f>Lists!$A$2:$A$4</xm:f>
          </x14:formula1>
          <xm:sqref>B3:B49</xm:sqref>
        </x14:dataValidation>
        <x14:dataValidation type="list" allowBlank="1" showInputMessage="1" showErrorMessage="1" xr:uid="{90AA81DA-FCF1-4E01-A79B-CDAEE7FE36F3}">
          <x14:formula1>
            <xm:f>Lists!$B$2:$B$4</xm:f>
          </x14:formula1>
          <xm:sqref>C3:C12 C13:C49</xm:sqref>
        </x14:dataValidation>
        <x14:dataValidation type="list" allowBlank="1" showInputMessage="1" showErrorMessage="1" xr:uid="{B6486F59-4D03-4B71-A36B-7DC1647D4E5D}">
          <x14:formula1>
            <xm:f>Lists!$C$2:$C$4</xm:f>
          </x14:formula1>
          <xm:sqref>D3:D12 D13:D49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dimension ref="A1:H12"/>
  <sheetViews>
    <sheetView workbookViewId="0">
      <pane ySplit="1" topLeftCell="A2" activePane="bottomLeft" state="frozen"/>
      <selection pane="bottomLeft" activeCell="A9" sqref="A9"/>
    </sheetView>
  </sheetViews>
  <sheetFormatPr defaultColWidth="9" defaultRowHeight="39.4" customHeight="1" x14ac:dyDescent="0.75"/>
  <cols>
    <col min="1" max="1" width="69.3164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178.1" customHeight="1" x14ac:dyDescent="0.75">
      <c r="A1" s="30" t="s">
        <v>30</v>
      </c>
      <c r="B1" s="31" t="s">
        <v>8</v>
      </c>
      <c r="C1" s="31" t="s">
        <v>9</v>
      </c>
      <c r="D1" s="31" t="s">
        <v>10</v>
      </c>
      <c r="E1" s="31" t="s">
        <v>31</v>
      </c>
      <c r="F1" s="31" t="s">
        <v>32</v>
      </c>
      <c r="G1" s="42" t="s">
        <v>33</v>
      </c>
      <c r="H1" s="28" t="s">
        <v>34</v>
      </c>
    </row>
    <row r="2" spans="1:8" s="32" customFormat="1" ht="39.4"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46</v>
      </c>
      <c r="B3" s="3"/>
      <c r="C3" s="3"/>
      <c r="D3" s="4"/>
      <c r="E3" s="35"/>
      <c r="F3" s="36"/>
      <c r="G3" s="44"/>
      <c r="H3" s="35"/>
    </row>
    <row r="4" spans="1:8" ht="39.4" customHeight="1" x14ac:dyDescent="0.75">
      <c r="A4" s="34" t="s">
        <v>47</v>
      </c>
      <c r="B4" s="3"/>
      <c r="C4" s="3"/>
      <c r="D4" s="4"/>
      <c r="E4" s="35"/>
      <c r="F4" s="36"/>
      <c r="G4" s="44"/>
      <c r="H4" s="69"/>
    </row>
    <row r="5" spans="1:8" ht="39.4" customHeight="1" x14ac:dyDescent="0.75">
      <c r="A5" s="34" t="s">
        <v>48</v>
      </c>
      <c r="B5" s="3"/>
      <c r="C5" s="3"/>
      <c r="D5" s="4"/>
      <c r="E5" s="35"/>
      <c r="F5" s="36"/>
      <c r="G5" s="44"/>
      <c r="H5" s="35"/>
    </row>
    <row r="6" spans="1:8" ht="39.4" customHeight="1" x14ac:dyDescent="0.75">
      <c r="A6" s="34" t="s">
        <v>49</v>
      </c>
      <c r="B6" s="3"/>
      <c r="C6" s="3"/>
      <c r="D6" s="4"/>
      <c r="E6" s="35"/>
      <c r="F6" s="36"/>
      <c r="G6" s="44"/>
      <c r="H6" s="69"/>
    </row>
    <row r="7" spans="1:8" ht="39.4" customHeight="1" x14ac:dyDescent="0.75">
      <c r="A7" s="34" t="s">
        <v>50</v>
      </c>
      <c r="B7" s="3"/>
      <c r="C7" s="3"/>
      <c r="D7" s="4"/>
      <c r="E7" s="35"/>
      <c r="F7" s="36"/>
      <c r="G7" s="44"/>
      <c r="H7" s="35"/>
    </row>
    <row r="8" spans="1:8" ht="39.4" customHeight="1" x14ac:dyDescent="0.75">
      <c r="A8" s="34" t="s">
        <v>51</v>
      </c>
      <c r="B8" s="3"/>
      <c r="C8" s="3"/>
      <c r="D8" s="4"/>
      <c r="E8" s="35"/>
      <c r="F8" s="36"/>
      <c r="G8" s="44"/>
      <c r="H8" s="69"/>
    </row>
    <row r="9" spans="1:8" ht="39.4" customHeight="1" x14ac:dyDescent="0.75">
      <c r="A9" s="34" t="s">
        <v>52</v>
      </c>
      <c r="B9" s="3"/>
      <c r="C9" s="3"/>
      <c r="D9" s="4"/>
      <c r="E9" s="35"/>
      <c r="F9" s="36"/>
      <c r="G9" s="44"/>
      <c r="H9" s="35"/>
    </row>
    <row r="10" spans="1:8" ht="39.4" customHeight="1" x14ac:dyDescent="0.75">
      <c r="A10" s="34" t="s">
        <v>53</v>
      </c>
      <c r="B10" s="3"/>
      <c r="C10" s="3"/>
      <c r="D10" s="4"/>
      <c r="E10" s="35"/>
      <c r="F10" s="36"/>
      <c r="G10" s="44"/>
      <c r="H10" s="69"/>
    </row>
    <row r="11" spans="1:8" ht="39.4" customHeight="1" x14ac:dyDescent="0.75">
      <c r="A11" s="34" t="s">
        <v>54</v>
      </c>
      <c r="B11" s="3"/>
      <c r="C11" s="3"/>
      <c r="D11" s="4"/>
      <c r="E11" s="35"/>
      <c r="F11" s="36"/>
      <c r="G11" s="44"/>
      <c r="H11" s="40"/>
    </row>
    <row r="12" spans="1:8" ht="39.4" customHeight="1" x14ac:dyDescent="0.75">
      <c r="A12" s="37" t="s">
        <v>55</v>
      </c>
      <c r="B12" s="38"/>
      <c r="C12" s="38"/>
      <c r="D12" s="39"/>
      <c r="E12" s="40"/>
      <c r="F12" s="41"/>
      <c r="G12" s="45"/>
      <c r="H12" s="69"/>
    </row>
  </sheetData>
  <phoneticPr fontId="2" type="noConversion"/>
  <conditionalFormatting sqref="B2:B12">
    <cfRule type="cellIs" dxfId="278" priority="7" operator="equal">
      <formula>"Low"</formula>
    </cfRule>
    <cfRule type="cellIs" dxfId="277" priority="8" operator="equal">
      <formula>"Medium"</formula>
    </cfRule>
    <cfRule type="cellIs" dxfId="276" priority="9" operator="equal">
      <formula>"High"</formula>
    </cfRule>
  </conditionalFormatting>
  <conditionalFormatting sqref="C2:C12">
    <cfRule type="cellIs" dxfId="275" priority="4" operator="equal">
      <formula>"Low"</formula>
    </cfRule>
    <cfRule type="cellIs" dxfId="274" priority="5" operator="equal">
      <formula>"Medium"</formula>
    </cfRule>
    <cfRule type="cellIs" dxfId="273"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94F986B9-B30A-4773-A343-8D2B82DF7847}">
            <xm:f>Lists!$C$4</xm:f>
            <x14:dxf>
              <font>
                <color auto="1"/>
              </font>
              <fill>
                <patternFill>
                  <bgColor rgb="FFFF3300"/>
                </patternFill>
              </fill>
            </x14:dxf>
          </x14:cfRule>
          <x14:cfRule type="cellIs" priority="2" operator="equal" id="{0958BCA8-0DCF-4C88-B6DB-FCD4CF2AF944}">
            <xm:f>Lists!$C$3</xm:f>
            <x14:dxf>
              <font>
                <color auto="1"/>
              </font>
              <fill>
                <patternFill>
                  <bgColor rgb="FFFFC000"/>
                </patternFill>
              </fill>
            </x14:dxf>
          </x14:cfRule>
          <x14:cfRule type="cellIs" priority="3" operator="equal" id="{4B3128EC-D850-4334-82BF-8346E91C996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dimension ref="A1:H50"/>
  <sheetViews>
    <sheetView workbookViewId="0">
      <pane ySplit="1" topLeftCell="A2" activePane="bottomLeft" state="frozen"/>
      <selection pane="bottomLeft" activeCell="C3" sqref="C3:D3"/>
    </sheetView>
  </sheetViews>
  <sheetFormatPr defaultColWidth="9" defaultRowHeight="18" customHeight="1" x14ac:dyDescent="0.75"/>
  <cols>
    <col min="1" max="1" width="68.5429687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ht="96.5" customHeight="1" x14ac:dyDescent="0.75">
      <c r="A1" s="46" t="s">
        <v>30</v>
      </c>
      <c r="B1" s="47" t="s">
        <v>8</v>
      </c>
      <c r="C1" s="47" t="s">
        <v>9</v>
      </c>
      <c r="D1" s="48" t="s">
        <v>10</v>
      </c>
      <c r="E1" s="47" t="s">
        <v>31</v>
      </c>
      <c r="F1" s="49" t="s">
        <v>32</v>
      </c>
      <c r="G1" s="47" t="s">
        <v>33</v>
      </c>
      <c r="H1" s="70" t="s">
        <v>34</v>
      </c>
    </row>
    <row r="2" spans="1:8" ht="39.4" customHeight="1" x14ac:dyDescent="0.75">
      <c r="A2" s="33" t="s">
        <v>35</v>
      </c>
      <c r="B2" s="50"/>
      <c r="C2" s="50"/>
      <c r="D2" s="51" t="str">
        <f>IF(COUNTIF(D3:D50,"Non Compliant")&gt;0,"Non Compliant",IF(COUNTIF(D3:D50,"Partially Compliant")&gt;0,"Partially Compliant","Fully Compliant"))</f>
        <v>Fully Compliant</v>
      </c>
      <c r="E2" s="52"/>
      <c r="F2" s="53"/>
      <c r="G2" s="52"/>
      <c r="H2" s="26"/>
    </row>
    <row r="3" spans="1:8" ht="39.4" customHeight="1" x14ac:dyDescent="0.75">
      <c r="A3" s="54" t="s">
        <v>309</v>
      </c>
      <c r="B3" s="55"/>
      <c r="C3" s="55"/>
      <c r="D3" s="56"/>
      <c r="E3" s="45"/>
      <c r="F3" s="57"/>
      <c r="G3" s="45"/>
      <c r="H3" s="35"/>
    </row>
    <row r="4" spans="1:8" ht="39.4" customHeight="1" x14ac:dyDescent="0.75">
      <c r="A4" s="58" t="s">
        <v>310</v>
      </c>
      <c r="B4" s="59"/>
      <c r="C4" s="59"/>
      <c r="D4" s="60"/>
      <c r="E4" s="61"/>
      <c r="F4" s="62"/>
      <c r="G4" s="61"/>
      <c r="H4" s="69"/>
    </row>
    <row r="5" spans="1:8" ht="39.4" customHeight="1" x14ac:dyDescent="0.75">
      <c r="A5" s="54" t="s">
        <v>311</v>
      </c>
      <c r="B5" s="55"/>
      <c r="C5" s="55"/>
      <c r="D5" s="56"/>
      <c r="E5" s="45"/>
      <c r="F5" s="57"/>
      <c r="G5" s="45"/>
      <c r="H5" s="35"/>
    </row>
    <row r="6" spans="1:8" ht="39.4" customHeight="1" x14ac:dyDescent="0.75">
      <c r="A6" s="58" t="s">
        <v>312</v>
      </c>
      <c r="B6" s="59"/>
      <c r="C6" s="59"/>
      <c r="D6" s="60"/>
      <c r="E6" s="61"/>
      <c r="F6" s="62"/>
      <c r="G6" s="61"/>
      <c r="H6" s="69"/>
    </row>
    <row r="7" spans="1:8" ht="39.4" customHeight="1" x14ac:dyDescent="0.75">
      <c r="A7" s="54" t="s">
        <v>313</v>
      </c>
      <c r="B7" s="55"/>
      <c r="C7" s="55"/>
      <c r="D7" s="56"/>
      <c r="E7" s="45"/>
      <c r="F7" s="57"/>
      <c r="G7" s="45"/>
      <c r="H7" s="35"/>
    </row>
    <row r="8" spans="1:8" ht="39.4" customHeight="1" x14ac:dyDescent="0.75">
      <c r="A8" s="58" t="s">
        <v>314</v>
      </c>
      <c r="B8" s="59"/>
      <c r="C8" s="59"/>
      <c r="D8" s="60"/>
      <c r="E8" s="61"/>
      <c r="F8" s="62"/>
      <c r="G8" s="61"/>
      <c r="H8" s="69"/>
    </row>
    <row r="9" spans="1:8" ht="39.4" customHeight="1" x14ac:dyDescent="0.75">
      <c r="A9" s="54" t="s">
        <v>315</v>
      </c>
      <c r="B9" s="55"/>
      <c r="C9" s="55"/>
      <c r="D9" s="56"/>
      <c r="E9" s="45"/>
      <c r="F9" s="57"/>
      <c r="G9" s="45"/>
      <c r="H9" s="35"/>
    </row>
    <row r="10" spans="1:8" ht="39.4" customHeight="1" x14ac:dyDescent="0.75">
      <c r="A10" s="58" t="s">
        <v>316</v>
      </c>
      <c r="B10" s="59"/>
      <c r="C10" s="59"/>
      <c r="D10" s="60"/>
      <c r="E10" s="61"/>
      <c r="F10" s="62"/>
      <c r="G10" s="61"/>
      <c r="H10" s="69"/>
    </row>
    <row r="11" spans="1:8" ht="39.4" customHeight="1" x14ac:dyDescent="0.75">
      <c r="A11" s="54" t="s">
        <v>317</v>
      </c>
      <c r="B11" s="55"/>
      <c r="C11" s="55"/>
      <c r="D11" s="56"/>
      <c r="E11" s="45"/>
      <c r="F11" s="57"/>
      <c r="G11" s="45"/>
      <c r="H11" s="40"/>
    </row>
    <row r="12" spans="1:8" ht="39.4" customHeight="1" x14ac:dyDescent="0.75">
      <c r="A12" s="58" t="s">
        <v>318</v>
      </c>
      <c r="B12" s="59"/>
      <c r="C12" s="59"/>
      <c r="D12" s="60"/>
      <c r="E12" s="61"/>
      <c r="F12" s="62"/>
      <c r="G12" s="61"/>
      <c r="H12" s="69"/>
    </row>
    <row r="13" spans="1:8" ht="39" customHeight="1" x14ac:dyDescent="0.75"/>
    <row r="14" spans="1:8" ht="39" customHeight="1" x14ac:dyDescent="0.75">
      <c r="A14" s="63"/>
    </row>
    <row r="15" spans="1:8" ht="39" customHeight="1" x14ac:dyDescent="0.75"/>
    <row r="16" spans="1:8" ht="39" customHeight="1" x14ac:dyDescent="0.75"/>
    <row r="17" ht="39" customHeight="1" x14ac:dyDescent="0.75"/>
    <row r="18" ht="39" customHeight="1" x14ac:dyDescent="0.75"/>
    <row r="19" ht="39" customHeight="1" x14ac:dyDescent="0.75"/>
    <row r="20" ht="39" customHeight="1" x14ac:dyDescent="0.75"/>
    <row r="21" ht="39" customHeight="1" x14ac:dyDescent="0.75"/>
    <row r="22" ht="39" customHeight="1" x14ac:dyDescent="0.75"/>
    <row r="23" ht="39" customHeight="1" x14ac:dyDescent="0.75"/>
    <row r="24" ht="39" customHeight="1" x14ac:dyDescent="0.75"/>
    <row r="25" ht="39" customHeight="1" x14ac:dyDescent="0.75"/>
    <row r="26" ht="39" customHeight="1" x14ac:dyDescent="0.75"/>
    <row r="27" ht="39" customHeight="1" x14ac:dyDescent="0.75"/>
    <row r="28" ht="39" customHeight="1" x14ac:dyDescent="0.75"/>
    <row r="29" ht="39" customHeight="1" x14ac:dyDescent="0.75"/>
    <row r="30" ht="39" customHeight="1" x14ac:dyDescent="0.75"/>
    <row r="31" ht="39" customHeight="1" x14ac:dyDescent="0.75"/>
    <row r="32" ht="39" customHeight="1" x14ac:dyDescent="0.75"/>
    <row r="33" ht="39" customHeight="1" x14ac:dyDescent="0.75"/>
    <row r="34" ht="39" customHeight="1" x14ac:dyDescent="0.75"/>
    <row r="35" ht="39" customHeight="1" x14ac:dyDescent="0.75"/>
    <row r="36" ht="39" customHeight="1" x14ac:dyDescent="0.75"/>
    <row r="37" ht="39" customHeight="1" x14ac:dyDescent="0.75"/>
    <row r="38" ht="39" customHeight="1" x14ac:dyDescent="0.75"/>
    <row r="39" ht="39" customHeight="1" x14ac:dyDescent="0.75"/>
    <row r="40" ht="39" customHeight="1" x14ac:dyDescent="0.75"/>
    <row r="41" ht="39" customHeight="1" x14ac:dyDescent="0.75"/>
    <row r="42" ht="39" customHeight="1" x14ac:dyDescent="0.75"/>
    <row r="43" ht="39" customHeight="1" x14ac:dyDescent="0.75"/>
    <row r="44" ht="39" customHeight="1" x14ac:dyDescent="0.75"/>
    <row r="45" ht="39" customHeight="1" x14ac:dyDescent="0.75"/>
    <row r="46" ht="39" customHeight="1" x14ac:dyDescent="0.75"/>
    <row r="47" ht="39" customHeight="1" x14ac:dyDescent="0.75"/>
    <row r="48" ht="39" customHeight="1" x14ac:dyDescent="0.75"/>
    <row r="49" ht="39" customHeight="1" x14ac:dyDescent="0.75"/>
    <row r="50" ht="39" customHeight="1" x14ac:dyDescent="0.75"/>
  </sheetData>
  <phoneticPr fontId="2" type="noConversion"/>
  <conditionalFormatting sqref="B1:B12">
    <cfRule type="cellIs" dxfId="269" priority="7" operator="equal">
      <formula>"Low"</formula>
    </cfRule>
    <cfRule type="cellIs" dxfId="268" priority="8" operator="equal">
      <formula>"Medium"</formula>
    </cfRule>
    <cfRule type="cellIs" dxfId="267" priority="9" operator="equal">
      <formula>"High"</formula>
    </cfRule>
  </conditionalFormatting>
  <conditionalFormatting sqref="C1:C12">
    <cfRule type="cellIs" dxfId="266" priority="4" operator="equal">
      <formula>"Low"</formula>
    </cfRule>
    <cfRule type="cellIs" dxfId="265" priority="5" operator="equal">
      <formula>"Medium"</formula>
    </cfRule>
    <cfRule type="cellIs" dxfId="264"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DB07FB78-0546-4421-AD31-0625CDB3FF33}">
            <xm:f>Lists!$C$4</xm:f>
            <x14:dxf>
              <font>
                <color auto="1"/>
              </font>
              <fill>
                <patternFill>
                  <bgColor rgb="FFFF3300"/>
                </patternFill>
              </fill>
            </x14:dxf>
          </x14:cfRule>
          <x14:cfRule type="cellIs" priority="2" operator="equal" id="{273D8F27-481A-4C12-B47B-3F885CF7AA91}">
            <xm:f>Lists!$C$3</xm:f>
            <x14:dxf>
              <font>
                <color auto="1"/>
              </font>
              <fill>
                <patternFill>
                  <bgColor rgb="FFFFC000"/>
                </patternFill>
              </fill>
            </x14:dxf>
          </x14:cfRule>
          <x14:cfRule type="cellIs" priority="3" operator="equal" id="{348BD4AE-939D-4B04-AF58-72290827D1F7}">
            <xm:f>Lists!$C$2</xm:f>
            <x14:dxf>
              <font>
                <color auto="1"/>
              </font>
              <fill>
                <patternFill>
                  <bgColor rgb="FF92D050"/>
                </patternFill>
              </fill>
            </x14:dxf>
          </x14:cfRule>
          <xm:sqref>D1:D12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dimension ref="A1:H12"/>
  <sheetViews>
    <sheetView workbookViewId="0">
      <pane ySplit="1" topLeftCell="A2" activePane="bottomLeft" state="frozen"/>
      <selection pane="bottomLeft" activeCell="E1" sqref="E1"/>
    </sheetView>
  </sheetViews>
  <sheetFormatPr defaultColWidth="9" defaultRowHeight="39.4" customHeight="1" x14ac:dyDescent="0.75"/>
  <cols>
    <col min="1" max="1" width="56.76953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85.1" customHeight="1" x14ac:dyDescent="0.75">
      <c r="A1" s="30" t="s">
        <v>308</v>
      </c>
      <c r="B1" s="31" t="s">
        <v>8</v>
      </c>
      <c r="C1" s="31" t="s">
        <v>9</v>
      </c>
      <c r="D1" s="31" t="s">
        <v>10</v>
      </c>
      <c r="E1" s="31" t="s">
        <v>31</v>
      </c>
      <c r="F1" s="31" t="s">
        <v>32</v>
      </c>
      <c r="G1" s="42" t="s">
        <v>33</v>
      </c>
      <c r="H1" s="71" t="s">
        <v>34</v>
      </c>
    </row>
    <row r="2" spans="1:8" ht="39.4" customHeight="1" x14ac:dyDescent="0.75">
      <c r="A2" s="33" t="s">
        <v>35</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319</v>
      </c>
      <c r="B3" s="3"/>
      <c r="C3" s="3"/>
      <c r="D3" s="4"/>
      <c r="E3" s="35"/>
      <c r="F3" s="36"/>
      <c r="G3" s="44"/>
      <c r="H3" s="35"/>
    </row>
    <row r="4" spans="1:8" ht="39.4" customHeight="1" x14ac:dyDescent="0.75">
      <c r="A4" s="34" t="s">
        <v>320</v>
      </c>
      <c r="B4" s="3"/>
      <c r="C4" s="3"/>
      <c r="D4" s="4"/>
      <c r="E4" s="35"/>
      <c r="F4" s="36"/>
      <c r="G4" s="44"/>
      <c r="H4" s="69"/>
    </row>
    <row r="5" spans="1:8" ht="39.4" customHeight="1" x14ac:dyDescent="0.75">
      <c r="A5" s="34" t="s">
        <v>321</v>
      </c>
      <c r="B5" s="3"/>
      <c r="C5" s="3"/>
      <c r="D5" s="4"/>
      <c r="E5" s="35"/>
      <c r="F5" s="36"/>
      <c r="G5" s="44"/>
      <c r="H5" s="35"/>
    </row>
    <row r="6" spans="1:8" ht="39.4" customHeight="1" x14ac:dyDescent="0.75">
      <c r="A6" s="34" t="s">
        <v>322</v>
      </c>
      <c r="B6" s="3"/>
      <c r="C6" s="3"/>
      <c r="D6" s="4"/>
      <c r="E6" s="35"/>
      <c r="F6" s="36"/>
      <c r="G6" s="44"/>
      <c r="H6" s="69"/>
    </row>
    <row r="7" spans="1:8" ht="39.4" customHeight="1" x14ac:dyDescent="0.75">
      <c r="A7" s="34" t="s">
        <v>323</v>
      </c>
      <c r="B7" s="3"/>
      <c r="C7" s="3"/>
      <c r="D7" s="4"/>
      <c r="E7" s="35"/>
      <c r="F7" s="36"/>
      <c r="G7" s="44"/>
      <c r="H7" s="35"/>
    </row>
    <row r="8" spans="1:8" ht="39.4" customHeight="1" x14ac:dyDescent="0.75">
      <c r="A8" s="34" t="s">
        <v>324</v>
      </c>
      <c r="B8" s="3"/>
      <c r="C8" s="3"/>
      <c r="D8" s="4"/>
      <c r="E8" s="35"/>
      <c r="F8" s="36"/>
      <c r="G8" s="44"/>
      <c r="H8" s="69"/>
    </row>
    <row r="9" spans="1:8" ht="39.4" customHeight="1" x14ac:dyDescent="0.75">
      <c r="A9" s="34" t="s">
        <v>325</v>
      </c>
      <c r="B9" s="3"/>
      <c r="C9" s="3"/>
      <c r="D9" s="4"/>
      <c r="E9" s="35"/>
      <c r="F9" s="36"/>
      <c r="G9" s="44"/>
      <c r="H9" s="35"/>
    </row>
    <row r="10" spans="1:8" ht="39.4" customHeight="1" x14ac:dyDescent="0.75">
      <c r="A10" s="34" t="s">
        <v>326</v>
      </c>
      <c r="B10" s="3"/>
      <c r="C10" s="3"/>
      <c r="D10" s="4"/>
      <c r="E10" s="35"/>
      <c r="F10" s="36"/>
      <c r="G10" s="44"/>
      <c r="H10" s="69"/>
    </row>
    <row r="11" spans="1:8" ht="39.4" customHeight="1" x14ac:dyDescent="0.75">
      <c r="A11" s="34" t="s">
        <v>327</v>
      </c>
      <c r="B11" s="3"/>
      <c r="C11" s="3"/>
      <c r="D11" s="4"/>
      <c r="E11" s="35"/>
      <c r="F11" s="36"/>
      <c r="G11" s="44"/>
      <c r="H11" s="40"/>
    </row>
    <row r="12" spans="1:8" ht="39.4" customHeight="1" x14ac:dyDescent="0.75">
      <c r="A12" s="34" t="s">
        <v>328</v>
      </c>
      <c r="B12" s="38"/>
      <c r="C12" s="38"/>
      <c r="D12" s="39"/>
      <c r="E12" s="40"/>
      <c r="F12" s="41"/>
      <c r="G12" s="45"/>
      <c r="H12" s="69"/>
    </row>
  </sheetData>
  <phoneticPr fontId="2" type="noConversion"/>
  <conditionalFormatting sqref="B2:B12">
    <cfRule type="cellIs" dxfId="260" priority="7" operator="equal">
      <formula>"Low"</formula>
    </cfRule>
    <cfRule type="cellIs" dxfId="259" priority="8" operator="equal">
      <formula>"Medium"</formula>
    </cfRule>
    <cfRule type="cellIs" dxfId="258" priority="9" operator="equal">
      <formula>"High"</formula>
    </cfRule>
  </conditionalFormatting>
  <conditionalFormatting sqref="C2:C12">
    <cfRule type="cellIs" dxfId="257" priority="4" operator="equal">
      <formula>"Low"</formula>
    </cfRule>
    <cfRule type="cellIs" dxfId="256" priority="5" operator="equal">
      <formula>"Medium"</formula>
    </cfRule>
    <cfRule type="cellIs" dxfId="255"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3EDA4A6-8A1F-4591-B019-19A03C0216FC}">
            <xm:f>Lists!$C$4</xm:f>
            <x14:dxf>
              <font>
                <color auto="1"/>
              </font>
              <fill>
                <patternFill>
                  <bgColor rgb="FFFF3300"/>
                </patternFill>
              </fill>
            </x14:dxf>
          </x14:cfRule>
          <x14:cfRule type="cellIs" priority="2" operator="equal" id="{54F145CF-3FAA-4F99-ABC2-D568DC2042B0}">
            <xm:f>Lists!$C$3</xm:f>
            <x14:dxf>
              <font>
                <color auto="1"/>
              </font>
              <fill>
                <patternFill>
                  <bgColor rgb="FFFFC000"/>
                </patternFill>
              </fill>
            </x14:dxf>
          </x14:cfRule>
          <x14:cfRule type="cellIs" priority="3" operator="equal" id="{32FB9AC5-5ACF-424D-B588-6EFF9D0AE21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3051-B7C2-4F37-A6F1-4EBA903975DF}">
  <dimension ref="A1:H12"/>
  <sheetViews>
    <sheetView workbookViewId="0">
      <pane ySplit="1" topLeftCell="A2" activePane="bottomLeft" state="frozen"/>
      <selection pane="bottomLeft" activeCell="E5" sqref="E5"/>
    </sheetView>
  </sheetViews>
  <sheetFormatPr defaultColWidth="9" defaultRowHeight="39.4" customHeight="1" x14ac:dyDescent="0.75"/>
  <cols>
    <col min="1" max="1" width="87.76953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40.5" customHeight="1" x14ac:dyDescent="0.75">
      <c r="A1" s="30" t="s">
        <v>30</v>
      </c>
      <c r="B1" s="31" t="s">
        <v>8</v>
      </c>
      <c r="C1" s="31" t="s">
        <v>9</v>
      </c>
      <c r="D1" s="31" t="s">
        <v>10</v>
      </c>
      <c r="E1" s="31" t="s">
        <v>31</v>
      </c>
      <c r="F1" s="31" t="s">
        <v>32</v>
      </c>
      <c r="G1" s="42" t="s">
        <v>33</v>
      </c>
      <c r="H1" s="71" t="s">
        <v>34</v>
      </c>
    </row>
    <row r="2" spans="1:8" s="32" customFormat="1" ht="48.75"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337</v>
      </c>
      <c r="B3" s="3"/>
      <c r="C3" s="3"/>
      <c r="D3" s="4"/>
      <c r="E3" s="35"/>
      <c r="F3" s="36"/>
      <c r="G3" s="44"/>
      <c r="H3" s="35"/>
    </row>
    <row r="4" spans="1:8" ht="39.4" customHeight="1" x14ac:dyDescent="0.75">
      <c r="A4" s="34" t="s">
        <v>338</v>
      </c>
      <c r="B4" s="3"/>
      <c r="C4" s="3"/>
      <c r="D4" s="4"/>
      <c r="E4" s="35"/>
      <c r="F4" s="36"/>
      <c r="G4" s="44"/>
      <c r="H4" s="69"/>
    </row>
    <row r="5" spans="1:8" ht="39.4" customHeight="1" x14ac:dyDescent="0.75">
      <c r="A5" s="34" t="s">
        <v>329</v>
      </c>
      <c r="B5" s="3"/>
      <c r="C5" s="3"/>
      <c r="D5" s="4"/>
      <c r="E5" s="35"/>
      <c r="F5" s="36"/>
      <c r="G5" s="44"/>
      <c r="H5" s="35"/>
    </row>
    <row r="6" spans="1:8" ht="39.4" customHeight="1" x14ac:dyDescent="0.75">
      <c r="A6" s="34" t="s">
        <v>330</v>
      </c>
      <c r="B6" s="3"/>
      <c r="C6" s="3"/>
      <c r="D6" s="4"/>
      <c r="E6" s="35"/>
      <c r="F6" s="36"/>
      <c r="G6" s="44"/>
      <c r="H6" s="69"/>
    </row>
    <row r="7" spans="1:8" ht="39.4" customHeight="1" x14ac:dyDescent="0.75">
      <c r="A7" s="34" t="s">
        <v>331</v>
      </c>
      <c r="B7" s="3"/>
      <c r="C7" s="3"/>
      <c r="D7" s="4"/>
      <c r="E7" s="35"/>
      <c r="F7" s="36"/>
      <c r="G7" s="44"/>
      <c r="H7" s="35"/>
    </row>
    <row r="8" spans="1:8" ht="39.4" customHeight="1" x14ac:dyDescent="0.75">
      <c r="A8" s="34" t="s">
        <v>332</v>
      </c>
      <c r="B8" s="3"/>
      <c r="C8" s="3"/>
      <c r="D8" s="4"/>
      <c r="E8" s="35"/>
      <c r="F8" s="36"/>
      <c r="G8" s="44"/>
      <c r="H8" s="69"/>
    </row>
    <row r="9" spans="1:8" ht="39.4" customHeight="1" x14ac:dyDescent="0.75">
      <c r="A9" s="34" t="s">
        <v>333</v>
      </c>
      <c r="B9" s="3"/>
      <c r="C9" s="3"/>
      <c r="D9" s="4"/>
      <c r="E9" s="35"/>
      <c r="F9" s="36"/>
      <c r="G9" s="44"/>
      <c r="H9" s="35"/>
    </row>
    <row r="10" spans="1:8" ht="39.4" customHeight="1" x14ac:dyDescent="0.75">
      <c r="A10" s="34" t="s">
        <v>334</v>
      </c>
      <c r="B10" s="3"/>
      <c r="C10" s="3"/>
      <c r="D10" s="4"/>
      <c r="E10" s="35"/>
      <c r="F10" s="36"/>
      <c r="G10" s="44"/>
      <c r="H10" s="69"/>
    </row>
    <row r="11" spans="1:8" ht="39.4" customHeight="1" x14ac:dyDescent="0.75">
      <c r="A11" s="34" t="s">
        <v>335</v>
      </c>
      <c r="B11" s="3"/>
      <c r="C11" s="3"/>
      <c r="D11" s="4"/>
      <c r="E11" s="35"/>
      <c r="F11" s="36"/>
      <c r="G11" s="44"/>
      <c r="H11" s="40"/>
    </row>
    <row r="12" spans="1:8" ht="39.4" customHeight="1" x14ac:dyDescent="0.75">
      <c r="A12" s="34" t="s">
        <v>336</v>
      </c>
      <c r="B12" s="38"/>
      <c r="C12" s="38"/>
      <c r="D12" s="39"/>
      <c r="E12" s="40"/>
      <c r="F12" s="41"/>
      <c r="G12" s="45"/>
      <c r="H12" s="69"/>
    </row>
  </sheetData>
  <phoneticPr fontId="2" type="noConversion"/>
  <conditionalFormatting sqref="B2:B12">
    <cfRule type="cellIs" dxfId="251" priority="7" operator="equal">
      <formula>"Low"</formula>
    </cfRule>
    <cfRule type="cellIs" dxfId="250" priority="8" operator="equal">
      <formula>"Medium"</formula>
    </cfRule>
    <cfRule type="cellIs" dxfId="249" priority="9" operator="equal">
      <formula>"High"</formula>
    </cfRule>
  </conditionalFormatting>
  <conditionalFormatting sqref="C2:C12">
    <cfRule type="cellIs" dxfId="248" priority="4" operator="equal">
      <formula>"Low"</formula>
    </cfRule>
    <cfRule type="cellIs" dxfId="247" priority="5" operator="equal">
      <formula>"Medium"</formula>
    </cfRule>
    <cfRule type="cellIs" dxfId="246"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DFBE0796-5C8B-4B2A-A1E6-D91EF7BC20DF}">
            <xm:f>Lists!$C$4</xm:f>
            <x14:dxf>
              <font>
                <color auto="1"/>
              </font>
              <fill>
                <patternFill>
                  <bgColor rgb="FFFF3300"/>
                </patternFill>
              </fill>
            </x14:dxf>
          </x14:cfRule>
          <x14:cfRule type="cellIs" priority="2" operator="equal" id="{A05F9D3C-28EE-4D21-997E-CD5EB3C4A68D}">
            <xm:f>Lists!$C$3</xm:f>
            <x14:dxf>
              <font>
                <color auto="1"/>
              </font>
              <fill>
                <patternFill>
                  <bgColor rgb="FFFFC000"/>
                </patternFill>
              </fill>
            </x14:dxf>
          </x14:cfRule>
          <x14:cfRule type="cellIs" priority="3" operator="equal" id="{98FFF73A-EECC-47CE-AAF2-8C97741A0B4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D0B2E1-5AC8-4FCE-9E8B-EC8EF6257C33}">
          <x14:formula1>
            <xm:f>Lists!$A$2:$A$4</xm:f>
          </x14:formula1>
          <xm:sqref>B2:B50</xm:sqref>
        </x14:dataValidation>
        <x14:dataValidation type="list" allowBlank="1" showInputMessage="1" showErrorMessage="1" xr:uid="{E80BEFEF-2577-4DA5-BBC0-1744F58552A6}">
          <x14:formula1>
            <xm:f>Lists!$B$2:$B$4</xm:f>
          </x14:formula1>
          <xm:sqref>C2:C50</xm:sqref>
        </x14:dataValidation>
        <x14:dataValidation type="list" allowBlank="1" showInputMessage="1" showErrorMessage="1" xr:uid="{80D8BB53-C2EB-4103-824E-6B4B2575CB02}">
          <x14:formula1>
            <xm:f>Lists!$C$2:$C$4</xm:f>
          </x14:formula1>
          <xm:sqref>D3:D50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36A41-07AB-408A-BA90-64A7775DBEB0}">
  <dimension ref="A1:H12"/>
  <sheetViews>
    <sheetView workbookViewId="0">
      <pane ySplit="1" topLeftCell="A2" activePane="bottomLeft" state="frozen"/>
      <selection pane="bottomLeft" activeCell="C3" sqref="C3:E3"/>
    </sheetView>
  </sheetViews>
  <sheetFormatPr defaultColWidth="9" defaultRowHeight="39.4" customHeight="1" x14ac:dyDescent="0.75"/>
  <cols>
    <col min="1" max="1" width="87.76953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39" customHeight="1" x14ac:dyDescent="0.75">
      <c r="A1" s="30" t="s">
        <v>30</v>
      </c>
      <c r="B1" s="31" t="s">
        <v>8</v>
      </c>
      <c r="C1" s="31" t="s">
        <v>9</v>
      </c>
      <c r="D1" s="31" t="s">
        <v>10</v>
      </c>
      <c r="E1" s="31" t="s">
        <v>31</v>
      </c>
      <c r="F1" s="31" t="s">
        <v>32</v>
      </c>
      <c r="G1" s="42" t="s">
        <v>33</v>
      </c>
      <c r="H1" s="71" t="s">
        <v>34</v>
      </c>
    </row>
    <row r="2" spans="1:8" s="32" customFormat="1" ht="48.75" customHeight="1" x14ac:dyDescent="0.75">
      <c r="A2" s="33" t="s">
        <v>149</v>
      </c>
      <c r="B2" s="24"/>
      <c r="C2" s="24"/>
      <c r="D2" s="25" t="str">
        <f>IF(COUNTIF(D3:D50,"Non Compliant")&gt;0,"Non Compliant",IF(COUNTIF(D3:D50,"Partially Compliant")&gt;0,"Partially Compliant","Fully Compliant"))</f>
        <v>Fully Compliant</v>
      </c>
      <c r="E2" s="26"/>
      <c r="F2" s="27"/>
      <c r="G2" s="43"/>
      <c r="H2" s="26"/>
    </row>
    <row r="3" spans="1:8" ht="39.4" customHeight="1" x14ac:dyDescent="0.75">
      <c r="A3" s="34" t="s">
        <v>349</v>
      </c>
      <c r="B3" s="3"/>
      <c r="C3" s="3"/>
      <c r="D3" s="4"/>
      <c r="E3" s="35"/>
      <c r="F3" s="36"/>
      <c r="G3" s="44"/>
      <c r="H3" s="35"/>
    </row>
    <row r="4" spans="1:8" ht="39.4" customHeight="1" x14ac:dyDescent="0.75">
      <c r="A4" s="34" t="s">
        <v>350</v>
      </c>
      <c r="B4" s="3"/>
      <c r="C4" s="3"/>
      <c r="D4" s="4"/>
      <c r="E4" s="35"/>
      <c r="F4" s="36"/>
      <c r="G4" s="44"/>
      <c r="H4" s="69"/>
    </row>
    <row r="5" spans="1:8" ht="39.4" customHeight="1" x14ac:dyDescent="0.75">
      <c r="A5" s="34" t="s">
        <v>351</v>
      </c>
      <c r="B5" s="3"/>
      <c r="C5" s="3"/>
      <c r="D5" s="4"/>
      <c r="E5" s="35"/>
      <c r="F5" s="36"/>
      <c r="G5" s="44"/>
      <c r="H5" s="35"/>
    </row>
    <row r="6" spans="1:8" ht="39.4" customHeight="1" x14ac:dyDescent="0.75">
      <c r="A6" s="34" t="s">
        <v>352</v>
      </c>
      <c r="B6" s="3"/>
      <c r="C6" s="3"/>
      <c r="D6" s="4"/>
      <c r="E6" s="35"/>
      <c r="F6" s="36"/>
      <c r="G6" s="44"/>
      <c r="H6" s="69"/>
    </row>
    <row r="7" spans="1:8" ht="39.4" customHeight="1" x14ac:dyDescent="0.75">
      <c r="A7" s="34" t="s">
        <v>353</v>
      </c>
      <c r="B7" s="3"/>
      <c r="C7" s="3"/>
      <c r="D7" s="4"/>
      <c r="E7" s="35"/>
      <c r="F7" s="36"/>
      <c r="G7" s="44"/>
      <c r="H7" s="35"/>
    </row>
    <row r="8" spans="1:8" ht="39.4" customHeight="1" x14ac:dyDescent="0.75">
      <c r="A8" s="34" t="s">
        <v>354</v>
      </c>
      <c r="B8" s="3"/>
      <c r="C8" s="3"/>
      <c r="D8" s="4"/>
      <c r="E8" s="35"/>
      <c r="F8" s="36"/>
      <c r="G8" s="44"/>
      <c r="H8" s="69"/>
    </row>
    <row r="9" spans="1:8" ht="39.4" customHeight="1" x14ac:dyDescent="0.75">
      <c r="A9" s="34" t="s">
        <v>355</v>
      </c>
      <c r="B9" s="3"/>
      <c r="C9" s="3"/>
      <c r="D9" s="4"/>
      <c r="E9" s="35"/>
      <c r="F9" s="36"/>
      <c r="G9" s="44"/>
      <c r="H9" s="35"/>
    </row>
    <row r="10" spans="1:8" ht="39.4" customHeight="1" x14ac:dyDescent="0.75">
      <c r="A10" s="34" t="s">
        <v>356</v>
      </c>
      <c r="B10" s="3"/>
      <c r="C10" s="3"/>
      <c r="D10" s="4"/>
      <c r="E10" s="35"/>
      <c r="F10" s="36"/>
      <c r="G10" s="44"/>
      <c r="H10" s="69"/>
    </row>
    <row r="11" spans="1:8" ht="39.4" customHeight="1" x14ac:dyDescent="0.75">
      <c r="A11" s="34" t="s">
        <v>357</v>
      </c>
      <c r="B11" s="3"/>
      <c r="C11" s="3"/>
      <c r="D11" s="4"/>
      <c r="E11" s="35"/>
      <c r="F11" s="36"/>
      <c r="G11" s="44"/>
      <c r="H11" s="40"/>
    </row>
    <row r="12" spans="1:8" ht="39.4" customHeight="1" x14ac:dyDescent="0.75">
      <c r="A12" s="34" t="s">
        <v>358</v>
      </c>
      <c r="B12" s="38"/>
      <c r="C12" s="38"/>
      <c r="D12" s="39"/>
      <c r="E12" s="40"/>
      <c r="F12" s="41"/>
      <c r="G12" s="45"/>
      <c r="H12" s="69"/>
    </row>
  </sheetData>
  <phoneticPr fontId="2" type="noConversion"/>
  <conditionalFormatting sqref="B2:B12">
    <cfRule type="cellIs" dxfId="242" priority="7" operator="equal">
      <formula>"Low"</formula>
    </cfRule>
    <cfRule type="cellIs" dxfId="241" priority="8" operator="equal">
      <formula>"Medium"</formula>
    </cfRule>
    <cfRule type="cellIs" dxfId="240" priority="9" operator="equal">
      <formula>"High"</formula>
    </cfRule>
  </conditionalFormatting>
  <conditionalFormatting sqref="C2:C12">
    <cfRule type="cellIs" dxfId="239" priority="4" operator="equal">
      <formula>"Low"</formula>
    </cfRule>
    <cfRule type="cellIs" dxfId="238" priority="5" operator="equal">
      <formula>"Medium"</formula>
    </cfRule>
    <cfRule type="cellIs" dxfId="237"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970C16A0-1712-42E9-9A15-A791CE20D033}">
            <xm:f>Lists!$C$4</xm:f>
            <x14:dxf>
              <font>
                <color auto="1"/>
              </font>
              <fill>
                <patternFill>
                  <bgColor rgb="FFFF3300"/>
                </patternFill>
              </fill>
            </x14:dxf>
          </x14:cfRule>
          <x14:cfRule type="cellIs" priority="2" operator="equal" id="{4D805137-A5C2-4C1B-B014-1EFAA7BC00F9}">
            <xm:f>Lists!$C$3</xm:f>
            <x14:dxf>
              <font>
                <color auto="1"/>
              </font>
              <fill>
                <patternFill>
                  <bgColor rgb="FFFFC000"/>
                </patternFill>
              </fill>
            </x14:dxf>
          </x14:cfRule>
          <x14:cfRule type="cellIs" priority="3" operator="equal" id="{5EDFBC00-BF33-4B84-A6E7-8A7377A90F1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24A397E-7809-431D-9292-A0536DC05B39}">
          <x14:formula1>
            <xm:f>Lists!$C$2:$C$4</xm:f>
          </x14:formula1>
          <xm:sqref>D3:D50</xm:sqref>
        </x14:dataValidation>
        <x14:dataValidation type="list" allowBlank="1" showInputMessage="1" showErrorMessage="1" xr:uid="{883D40E9-7F8D-4FA7-8B32-4D78890B3820}">
          <x14:formula1>
            <xm:f>Lists!$B$2:$B$4</xm:f>
          </x14:formula1>
          <xm:sqref>C2:C50</xm:sqref>
        </x14:dataValidation>
        <x14:dataValidation type="list" allowBlank="1" showInputMessage="1" showErrorMessage="1" xr:uid="{CDB8D60C-8FA4-494F-AEA8-4B442B1AE894}">
          <x14:formula1>
            <xm:f>Lists!$A$2:$A$4</xm:f>
          </x14:formula1>
          <xm:sqref>B2:B50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f30a74c-8e7c-491d-b15a-3c2ecabf532b" xsi:nil="true"/>
    <lcf76f155ced4ddcb4097134ff3c332f xmlns="9f63860b-ec5a-4177-80bc-0dae68c6673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00EA72F8A92694A8E9080ACC2D10C53" ma:contentTypeVersion="18" ma:contentTypeDescription="Create a new document." ma:contentTypeScope="" ma:versionID="d85cc06d8262a8aaa77a18175270ada9">
  <xsd:schema xmlns:xsd="http://www.w3.org/2001/XMLSchema" xmlns:xs="http://www.w3.org/2001/XMLSchema" xmlns:p="http://schemas.microsoft.com/office/2006/metadata/properties" xmlns:ns2="9f63860b-ec5a-4177-80bc-0dae68c6673f" xmlns:ns3="8f30a74c-8e7c-491d-b15a-3c2ecabf532b" targetNamespace="http://schemas.microsoft.com/office/2006/metadata/properties" ma:root="true" ma:fieldsID="675f74d4b1f709809ae191ff5fe41259" ns2:_="" ns3:_="">
    <xsd:import namespace="9f63860b-ec5a-4177-80bc-0dae68c6673f"/>
    <xsd:import namespace="8f30a74c-8e7c-491d-b15a-3c2ecabf53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3860b-ec5a-4177-80bc-0dae68c6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e50ef28-99b3-468c-877a-52e04a70a631"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30a74c-8e7c-491d-b15a-3c2ecabf53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459314f-d4c5-4806-b220-dbca877e7fb7}" ma:internalName="TaxCatchAll" ma:showField="CatchAllData" ma:web="8f30a74c-8e7c-491d-b15a-3c2ecabf5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09C6C1-925D-4CF2-9A41-5B4BFCEBB125}">
  <ds:schemaRefs>
    <ds:schemaRef ds:uri="http://schemas.microsoft.com/sharepoint/v3/contenttype/forms"/>
  </ds:schemaRefs>
</ds:datastoreItem>
</file>

<file path=customXml/itemProps2.xml><?xml version="1.0" encoding="utf-8"?>
<ds:datastoreItem xmlns:ds="http://schemas.openxmlformats.org/officeDocument/2006/customXml" ds:itemID="{526B9DDC-C32C-4EE9-BDDC-98F6C24FDE1C}">
  <ds:schemaRefs>
    <ds:schemaRef ds:uri="http://schemas.microsoft.com/office/2006/metadata/properties"/>
    <ds:schemaRef ds:uri="http://www.w3.org/XML/1998/namespace"/>
    <ds:schemaRef ds:uri="http://purl.org/dc/terms/"/>
    <ds:schemaRef ds:uri="http://schemas.microsoft.com/office/2006/documentManagement/types"/>
    <ds:schemaRef ds:uri="http://purl.org/dc/elements/1.1/"/>
    <ds:schemaRef ds:uri="9f63860b-ec5a-4177-80bc-0dae68c6673f"/>
    <ds:schemaRef ds:uri="8f30a74c-8e7c-491d-b15a-3c2ecabf532b"/>
    <ds:schemaRef ds:uri="http://schemas.openxmlformats.org/package/2006/metadata/core-properti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A77179FF-B67C-4442-983D-60E62A72A4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3860b-ec5a-4177-80bc-0dae68c6673f"/>
    <ds:schemaRef ds:uri="8f30a74c-8e7c-491d-b15a-3c2ecabf5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Instructions</vt:lpstr>
      <vt:lpstr>Dashboard</vt:lpstr>
      <vt:lpstr>Lists</vt:lpstr>
      <vt:lpstr>Criteria 1</vt:lpstr>
      <vt:lpstr>Criteria 2a-d</vt:lpstr>
      <vt:lpstr>Criteria 3a</vt:lpstr>
      <vt:lpstr>Criteria 3b</vt:lpstr>
      <vt:lpstr>Criteria 3c</vt:lpstr>
      <vt:lpstr>Criteria 3d</vt:lpstr>
      <vt:lpstr>Criteria 3e</vt:lpstr>
      <vt:lpstr>Criteria 3f</vt:lpstr>
      <vt:lpstr>Criteria 3g</vt:lpstr>
      <vt:lpstr>Criteria 3h</vt:lpstr>
      <vt:lpstr>Criteria 3i</vt:lpstr>
      <vt:lpstr>Criteria 4</vt:lpstr>
      <vt:lpstr>Criteria 5a-i</vt:lpstr>
      <vt:lpstr>Criteria 6</vt:lpstr>
      <vt:lpstr>Criteria 7a</vt:lpstr>
      <vt:lpstr>Criteria 7b</vt:lpstr>
      <vt:lpstr>Criteria 7c</vt:lpstr>
      <vt:lpstr>Criteria 7d</vt:lpstr>
      <vt:lpstr>Criteria 7e</vt:lpstr>
      <vt:lpstr>Criteria 7f</vt:lpstr>
      <vt:lpstr>Criteria 7g</vt:lpstr>
      <vt:lpstr>Criteria 7h</vt:lpstr>
      <vt:lpstr>Criteria 8</vt:lpstr>
      <vt:lpstr>Criteria 9</vt:lpstr>
      <vt:lpstr>Criteria 10a</vt:lpstr>
      <vt:lpstr>Criteria 10b</vt:lpstr>
      <vt:lpstr>Criteria 10c</vt:lpstr>
      <vt:lpstr>Criteria 10d</vt:lpstr>
      <vt:lpstr>Criteria 10e</vt:lpstr>
      <vt:lpstr>Criteria 11</vt:lpstr>
      <vt:lpstr>Criteria 12</vt:lpstr>
      <vt:lpstr>Criteria 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Alex Parkin</cp:lastModifiedBy>
  <cp:revision/>
  <dcterms:created xsi:type="dcterms:W3CDTF">2021-03-11T12:11:45Z</dcterms:created>
  <dcterms:modified xsi:type="dcterms:W3CDTF">2024-02-01T10:17:20Z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0x010100D00EA72F8A92694A8E9080ACC2D10C53</vt:lpwstr>
  </property>
  <property fmtid="{D5CDD505-2E9C-101B-9397-08002B2CF9AE}" pid="3" name="_ExtendedDescription">
    <vt:lpwstr/>
  </property>
  <property fmtid="{D5CDD505-2E9C-101B-9397-08002B2CF9AE}" pid="4" name="MediaServiceImageTags">
    <vt:lpwstr/>
  </property>
</Properties>
</file>