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charts/chart14.xml" ContentType="application/vnd.openxmlformats-officedocument.drawingml.chart+xml"/>
  <Override PartName="/xl/charts/chart15.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https://cfoauk.sharepoint.com/sites/FireStandardsStrategySupport/Shared Documents/Fire Standards Board/Implementation Tools/Published Tools/"/>
    </mc:Choice>
  </mc:AlternateContent>
  <xr:revisionPtr revIDLastSave="85" documentId="8_{1663EF64-95BF-4159-B661-158A390F5D56}" xr6:coauthVersionLast="47" xr6:coauthVersionMax="47" xr10:uidLastSave="{68B2A653-169F-4488-A1D6-FDDF30B126D2}"/>
  <bookViews>
    <workbookView xWindow="-98" yWindow="-98" windowWidth="22695" windowHeight="14476" tabRatio="683" firstSheet="1" activeTab="2" xr2:uid="{FE4A2CF9-AE39-4085-B55D-B7C160E4415C}"/>
  </bookViews>
  <sheets>
    <sheet name="Lists" sheetId="6" state="hidden" r:id="rId1"/>
    <sheet name="Instructions" sheetId="24" r:id="rId2"/>
    <sheet name="3xAssurance" sheetId="27" r:id="rId3"/>
    <sheet name="Dashboard" sheetId="1" r:id="rId4"/>
    <sheet name="Criteria 1" sheetId="2" r:id="rId5"/>
    <sheet name="Criteria 2" sheetId="7" r:id="rId6"/>
    <sheet name="Criteria 3" sheetId="8" r:id="rId7"/>
    <sheet name="Criteria 4" sheetId="9" r:id="rId8"/>
    <sheet name="Criteria 5" sheetId="10" r:id="rId9"/>
    <sheet name="Criteria 6" sheetId="11" r:id="rId10"/>
    <sheet name="Criteria 7" sheetId="12" r:id="rId11"/>
    <sheet name="Criteria 8" sheetId="13" r:id="rId12"/>
    <sheet name="Criteria 9" sheetId="14" r:id="rId13"/>
    <sheet name="Criteria 10" sheetId="15" r:id="rId14"/>
    <sheet name="Criteria 11" sheetId="16" r:id="rId15"/>
    <sheet name="Criteria 12" sheetId="25" r:id="rId16"/>
    <sheet name="Criteria 13" sheetId="26" r:id="rId17"/>
    <sheet name="Criteria 14" sheetId="28" r:id="rId18"/>
    <sheet name="Criteria 15" sheetId="29" r:id="rId19"/>
    <sheet name="Criteria 16" sheetId="30" r:id="rId20"/>
  </sheets>
  <definedNames>
    <definedName name="_xlnm.Print_Titles" localSheetId="2">'3xAssurance'!$2:$3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30" l="1"/>
  <c r="D2" i="30"/>
  <c r="A1" i="29"/>
  <c r="D2" i="29"/>
  <c r="A1" i="28"/>
  <c r="B5" i="27"/>
  <c r="B6" i="27"/>
  <c r="B7" i="27"/>
  <c r="B8" i="27"/>
  <c r="B9" i="27"/>
  <c r="B10" i="27"/>
  <c r="B11" i="27"/>
  <c r="B12" i="27"/>
  <c r="B13" i="27"/>
  <c r="B14" i="27"/>
  <c r="B15" i="27"/>
  <c r="B16" i="27"/>
  <c r="B17" i="27"/>
  <c r="B18" i="27"/>
  <c r="B19" i="27"/>
  <c r="B4" i="27"/>
  <c r="D2" i="28"/>
  <c r="O8" i="6"/>
  <c r="N8" i="6"/>
  <c r="A5" i="27"/>
  <c r="A6" i="27"/>
  <c r="A7" i="27"/>
  <c r="A8" i="27"/>
  <c r="A9" i="27"/>
  <c r="A10" i="27"/>
  <c r="A11" i="27"/>
  <c r="A12" i="27"/>
  <c r="A13" i="27"/>
  <c r="A14" i="27"/>
  <c r="A15" i="27"/>
  <c r="A16" i="27"/>
  <c r="A4" i="27"/>
  <c r="B1" i="27"/>
  <c r="A1" i="26"/>
  <c r="A1" i="25"/>
  <c r="A1" i="16"/>
  <c r="A1" i="15"/>
  <c r="A1" i="14"/>
  <c r="A1" i="13"/>
  <c r="A1" i="12"/>
  <c r="A1" i="11"/>
  <c r="A1" i="10"/>
  <c r="A1" i="9"/>
  <c r="A1" i="8"/>
  <c r="A1" i="7"/>
  <c r="A1" i="2"/>
  <c r="K26" i="1"/>
  <c r="J26" i="1"/>
  <c r="I26" i="1"/>
  <c r="H26" i="1"/>
  <c r="G26" i="1"/>
  <c r="F26" i="1"/>
  <c r="E26" i="1"/>
  <c r="D26" i="1"/>
  <c r="C26" i="1"/>
  <c r="K25" i="1"/>
  <c r="J25" i="1"/>
  <c r="I25" i="1"/>
  <c r="H25" i="1"/>
  <c r="G25" i="1"/>
  <c r="F25" i="1"/>
  <c r="E25" i="1"/>
  <c r="D25" i="1"/>
  <c r="C25" i="1"/>
  <c r="D2" i="11"/>
  <c r="I8" i="6" s="1"/>
  <c r="D2" i="26"/>
  <c r="P8" i="6" s="1"/>
  <c r="D2" i="25"/>
  <c r="D2" i="16"/>
  <c r="D2" i="15"/>
  <c r="M8" i="6" s="1"/>
  <c r="D2" i="14"/>
  <c r="L8" i="6" s="1"/>
  <c r="D2" i="13"/>
  <c r="K8" i="6" s="1"/>
  <c r="D2" i="12"/>
  <c r="J8" i="6" s="1"/>
  <c r="D2" i="10"/>
  <c r="H8" i="6" s="1"/>
  <c r="D2" i="9"/>
  <c r="G8" i="6" s="1"/>
  <c r="D2" i="8"/>
  <c r="F8" i="6" s="1"/>
  <c r="D2" i="7"/>
  <c r="E8" i="6" s="1"/>
  <c r="D2" i="2"/>
  <c r="D8" i="6" s="1"/>
  <c r="I24" i="1"/>
  <c r="I23" i="1"/>
  <c r="I22" i="1"/>
  <c r="I21" i="1"/>
  <c r="I20" i="1"/>
  <c r="I19" i="1"/>
  <c r="I18" i="1"/>
  <c r="I17" i="1"/>
  <c r="I16" i="1"/>
  <c r="I15" i="1"/>
  <c r="I14" i="1"/>
  <c r="J24" i="1"/>
  <c r="J23" i="1"/>
  <c r="J22" i="1"/>
  <c r="J21" i="1"/>
  <c r="J20" i="1"/>
  <c r="J19" i="1"/>
  <c r="J18" i="1"/>
  <c r="J17" i="1"/>
  <c r="J16" i="1"/>
  <c r="J15" i="1"/>
  <c r="J14" i="1"/>
  <c r="K24" i="1"/>
  <c r="K23" i="1"/>
  <c r="K22" i="1"/>
  <c r="K21" i="1"/>
  <c r="K20" i="1"/>
  <c r="K19" i="1"/>
  <c r="K18" i="1"/>
  <c r="K17" i="1"/>
  <c r="K16" i="1"/>
  <c r="K15" i="1"/>
  <c r="K14" i="1"/>
  <c r="H24" i="1"/>
  <c r="G24" i="1"/>
  <c r="F24" i="1"/>
  <c r="E24" i="1"/>
  <c r="D24" i="1"/>
  <c r="C24" i="1"/>
  <c r="H23" i="1"/>
  <c r="G23" i="1"/>
  <c r="F23" i="1"/>
  <c r="E23" i="1"/>
  <c r="D23" i="1"/>
  <c r="C23" i="1"/>
  <c r="H22" i="1"/>
  <c r="G22" i="1"/>
  <c r="F22" i="1"/>
  <c r="E22" i="1"/>
  <c r="D22" i="1"/>
  <c r="C22" i="1"/>
  <c r="H21" i="1"/>
  <c r="G21" i="1"/>
  <c r="F21" i="1"/>
  <c r="E21" i="1"/>
  <c r="D21" i="1"/>
  <c r="C21" i="1"/>
  <c r="H20" i="1"/>
  <c r="G20" i="1"/>
  <c r="F20" i="1"/>
  <c r="E20" i="1"/>
  <c r="D20" i="1"/>
  <c r="C20" i="1"/>
  <c r="H19" i="1"/>
  <c r="G19" i="1"/>
  <c r="F19" i="1"/>
  <c r="E19" i="1"/>
  <c r="D19" i="1"/>
  <c r="C19" i="1"/>
  <c r="H18" i="1"/>
  <c r="G18" i="1"/>
  <c r="F18" i="1"/>
  <c r="E18" i="1"/>
  <c r="D18" i="1"/>
  <c r="C18" i="1"/>
  <c r="H17" i="1"/>
  <c r="G17" i="1"/>
  <c r="F17" i="1"/>
  <c r="E17" i="1"/>
  <c r="D17" i="1"/>
  <c r="C17" i="1"/>
  <c r="H16" i="1"/>
  <c r="G16" i="1"/>
  <c r="F16" i="1"/>
  <c r="E16" i="1"/>
  <c r="D16" i="1"/>
  <c r="C16" i="1"/>
  <c r="H15" i="1"/>
  <c r="G15" i="1"/>
  <c r="F15" i="1"/>
  <c r="E15" i="1"/>
  <c r="D15" i="1"/>
  <c r="C15" i="1"/>
  <c r="H14" i="1"/>
  <c r="G14" i="1"/>
  <c r="F14" i="1"/>
  <c r="E14" i="1"/>
  <c r="D14" i="1"/>
  <c r="C14" i="1"/>
  <c r="E10" i="6" l="1"/>
  <c r="E12" i="6"/>
  <c r="E11" i="6"/>
  <c r="E30" i="1"/>
  <c r="F30" i="1"/>
  <c r="D30" i="1"/>
  <c r="K30" i="1"/>
  <c r="G30" i="1"/>
  <c r="H30" i="1"/>
  <c r="J30" i="1"/>
  <c r="C30" i="1"/>
  <c r="I30" i="1"/>
</calcChain>
</file>

<file path=xl/sharedStrings.xml><?xml version="1.0" encoding="utf-8"?>
<sst xmlns="http://schemas.openxmlformats.org/spreadsheetml/2006/main" count="356" uniqueCount="224">
  <si>
    <t>Priority</t>
  </si>
  <si>
    <t>Impact</t>
  </si>
  <si>
    <t>High</t>
  </si>
  <si>
    <t>Medium</t>
  </si>
  <si>
    <t>Low</t>
  </si>
  <si>
    <t>Criteria 1</t>
  </si>
  <si>
    <t>Criteria 2</t>
  </si>
  <si>
    <t>Criteria 3</t>
  </si>
  <si>
    <t>Criteria 4</t>
  </si>
  <si>
    <t>Criteria 5</t>
  </si>
  <si>
    <t>Criteria 6</t>
  </si>
  <si>
    <t>Criteria 7</t>
  </si>
  <si>
    <t>Criteria 8</t>
  </si>
  <si>
    <t>Criteria 9</t>
  </si>
  <si>
    <t>Criteria 10</t>
  </si>
  <si>
    <t>Criteria 11</t>
  </si>
  <si>
    <t>Criteria 12</t>
  </si>
  <si>
    <t>Please fill in the contact details below:</t>
  </si>
  <si>
    <t>Fire and Rescue Service</t>
  </si>
  <si>
    <t>Contact Name</t>
  </si>
  <si>
    <t>Contact Email Address</t>
  </si>
  <si>
    <t>Contact Phone Number</t>
  </si>
  <si>
    <t>Criteria</t>
  </si>
  <si>
    <t>Description</t>
  </si>
  <si>
    <t>Chart</t>
  </si>
  <si>
    <t>Total</t>
  </si>
  <si>
    <t>Work assigned to</t>
  </si>
  <si>
    <t>Projected date for completion</t>
  </si>
  <si>
    <t>Description of work needing to be done</t>
  </si>
  <si>
    <t>Task 1/1</t>
  </si>
  <si>
    <t>Task 1/2</t>
  </si>
  <si>
    <t>Task 1/3</t>
  </si>
  <si>
    <t>Task 1/4</t>
  </si>
  <si>
    <t>Task 1/5</t>
  </si>
  <si>
    <t>Task 1/6</t>
  </si>
  <si>
    <t>Task 1/7</t>
  </si>
  <si>
    <t>Task 1/8</t>
  </si>
  <si>
    <t>Task 1/9</t>
  </si>
  <si>
    <t>Task 1/10</t>
  </si>
  <si>
    <t>Task 1/11</t>
  </si>
  <si>
    <t>Task 2/1</t>
  </si>
  <si>
    <t>Task 2/2</t>
  </si>
  <si>
    <t>Task 2/3</t>
  </si>
  <si>
    <t>Task 2/4</t>
  </si>
  <si>
    <t>Task 2/5</t>
  </si>
  <si>
    <t>Task 2/6</t>
  </si>
  <si>
    <t>Task 2/7</t>
  </si>
  <si>
    <t>Task 2/8</t>
  </si>
  <si>
    <t>Task 2/9</t>
  </si>
  <si>
    <t>Task 2/10</t>
  </si>
  <si>
    <t>Task 3/1</t>
  </si>
  <si>
    <t>Task 3/2</t>
  </si>
  <si>
    <t>Task 3/3</t>
  </si>
  <si>
    <t>Task 3/4</t>
  </si>
  <si>
    <t>Task 3/5</t>
  </si>
  <si>
    <t>Task 3/6</t>
  </si>
  <si>
    <t>Task 3/7</t>
  </si>
  <si>
    <t>Task 3/8</t>
  </si>
  <si>
    <t>Task 3/9</t>
  </si>
  <si>
    <t>Task 3/10</t>
  </si>
  <si>
    <t>Task 4/1</t>
  </si>
  <si>
    <t>Task 4/2</t>
  </si>
  <si>
    <t>Task 4/3</t>
  </si>
  <si>
    <t>Task 4/4</t>
  </si>
  <si>
    <t>Task 4/5</t>
  </si>
  <si>
    <t>Task 4/6</t>
  </si>
  <si>
    <t>Task 4/7</t>
  </si>
  <si>
    <t>Task 4/8</t>
  </si>
  <si>
    <t>Task 4/9</t>
  </si>
  <si>
    <t>Task 4/10</t>
  </si>
  <si>
    <t>Task 5/1</t>
  </si>
  <si>
    <t>Task 5/2</t>
  </si>
  <si>
    <t>Task 5/3</t>
  </si>
  <si>
    <t>Task 5/4</t>
  </si>
  <si>
    <t>Task 5/5</t>
  </si>
  <si>
    <t>Task 5/6</t>
  </si>
  <si>
    <t>Task 5/7</t>
  </si>
  <si>
    <t>Task 5/8</t>
  </si>
  <si>
    <t>Task 5/9</t>
  </si>
  <si>
    <t>Task 5/10</t>
  </si>
  <si>
    <t>Task 6/1</t>
  </si>
  <si>
    <t>Task 6/2</t>
  </si>
  <si>
    <t>Task 6/3</t>
  </si>
  <si>
    <t>Task 6/4</t>
  </si>
  <si>
    <t>Task 6/5</t>
  </si>
  <si>
    <t>Task 6/6</t>
  </si>
  <si>
    <t>Task 6/7</t>
  </si>
  <si>
    <t>Task 6/8</t>
  </si>
  <si>
    <t>Task 6/9</t>
  </si>
  <si>
    <t>Task 6/10</t>
  </si>
  <si>
    <t>Task 7/1</t>
  </si>
  <si>
    <t>Task 7/2</t>
  </si>
  <si>
    <t>Task 7/3</t>
  </si>
  <si>
    <t>Task 7/4</t>
  </si>
  <si>
    <t>Task 7/5</t>
  </si>
  <si>
    <t>Task 7/6</t>
  </si>
  <si>
    <t>Task 7/7</t>
  </si>
  <si>
    <t>Task 7/8</t>
  </si>
  <si>
    <t>Task 7/9</t>
  </si>
  <si>
    <t>Task 7/10</t>
  </si>
  <si>
    <t>Task 8/1</t>
  </si>
  <si>
    <t>Task 8/2</t>
  </si>
  <si>
    <t>Task 8/3</t>
  </si>
  <si>
    <t>Task 8/4</t>
  </si>
  <si>
    <t>Task 8/5</t>
  </si>
  <si>
    <t>Task 8/6</t>
  </si>
  <si>
    <t>Task 8/7</t>
  </si>
  <si>
    <t>Task 8/8</t>
  </si>
  <si>
    <t>Task 8/9</t>
  </si>
  <si>
    <t>Task 8/10</t>
  </si>
  <si>
    <t>Task 9/1</t>
  </si>
  <si>
    <t>Task 9/2</t>
  </si>
  <si>
    <t>Task 9/3</t>
  </si>
  <si>
    <t>Task 9/4</t>
  </si>
  <si>
    <t>Task 9/5</t>
  </si>
  <si>
    <t>Task 9/6</t>
  </si>
  <si>
    <t>Task 9/7</t>
  </si>
  <si>
    <t>Task 9/8</t>
  </si>
  <si>
    <t>Task 9/9</t>
  </si>
  <si>
    <t>Task 9/10</t>
  </si>
  <si>
    <t>Task 10/1</t>
  </si>
  <si>
    <t>Task 10/2</t>
  </si>
  <si>
    <t>Task 10/3</t>
  </si>
  <si>
    <t>Task 10/4</t>
  </si>
  <si>
    <t>Task 10/5</t>
  </si>
  <si>
    <t>Task 10/6</t>
  </si>
  <si>
    <t>Task 10/7</t>
  </si>
  <si>
    <t>Task 10/8</t>
  </si>
  <si>
    <t>Task 10/9</t>
  </si>
  <si>
    <t>Task 10/10</t>
  </si>
  <si>
    <t>Task 11/1</t>
  </si>
  <si>
    <t>Task 11/2</t>
  </si>
  <si>
    <t>Task 11/3</t>
  </si>
  <si>
    <t>Task 11/4</t>
  </si>
  <si>
    <t>Task 11/5</t>
  </si>
  <si>
    <t>Task 11/6</t>
  </si>
  <si>
    <t>Task 11/7</t>
  </si>
  <si>
    <t>Task 11/8</t>
  </si>
  <si>
    <t>Task 11/9</t>
  </si>
  <si>
    <t>Task 11/10</t>
  </si>
  <si>
    <t>Substantial</t>
  </si>
  <si>
    <t>Reasonable</t>
  </si>
  <si>
    <t>Limited</t>
  </si>
  <si>
    <t>Level of Assurance</t>
  </si>
  <si>
    <t>Criteria 13</t>
  </si>
  <si>
    <t>Evidence</t>
  </si>
  <si>
    <t>Overall Level of Assurance with Standard</t>
  </si>
  <si>
    <t>Fire Standard:</t>
  </si>
  <si>
    <t>First Line</t>
  </si>
  <si>
    <t>Second Line</t>
  </si>
  <si>
    <t>Third Line</t>
  </si>
  <si>
    <t>Notes and Actions</t>
  </si>
  <si>
    <r>
      <rPr>
        <b/>
        <sz val="9"/>
        <rFont val="Calibri"/>
        <family val="2"/>
        <scheme val="minor"/>
      </rPr>
      <t>Front line or business operational controls e.g:</t>
    </r>
    <r>
      <rPr>
        <sz val="9"/>
        <rFont val="Calibri"/>
        <family val="2"/>
        <scheme val="minor"/>
      </rPr>
      <t xml:space="preserve">
Policy, procedures, guidance
Performance dashboards
Monitoring statistics
Localised risk registers
Routine reports
PDRs</t>
    </r>
  </si>
  <si>
    <r>
      <rPr>
        <b/>
        <sz val="9"/>
        <rFont val="Calibri"/>
        <family val="2"/>
        <scheme val="minor"/>
      </rPr>
      <t xml:space="preserve">Management oversight activity e.g: </t>
    </r>
    <r>
      <rPr>
        <sz val="9"/>
        <rFont val="Calibri"/>
        <family val="2"/>
        <scheme val="minor"/>
      </rPr>
      <t xml:space="preserve">
Corporate governance and performance reporting
Change management assurance and highlight reporting
Ops assurance, assessments
Debriefs
Submitting learning tool entries and subsequent actions
Evaluations and benefit reviews
Other departmental self assessments / routine checks</t>
    </r>
  </si>
  <si>
    <r>
      <t xml:space="preserve">Independent external assurance e.g:
</t>
    </r>
    <r>
      <rPr>
        <sz val="9"/>
        <rFont val="Calibri"/>
        <family val="2"/>
        <scheme val="minor"/>
      </rPr>
      <t>HMICFRS Inspection Programme
Internal audit
Home Office data returns and benchmarking
Peer reviews
External audit
Consultancy</t>
    </r>
  </si>
  <si>
    <t>Any gaps outlined in the AFIs or HMICFRS that are addressed here?
Any fit to existing action plans?
Other pertinent links to assure this criteria?</t>
  </si>
  <si>
    <t>Risk Based Approach</t>
  </si>
  <si>
    <t>CRMP</t>
  </si>
  <si>
    <t>Task 12/1</t>
  </si>
  <si>
    <t>Task 12/2</t>
  </si>
  <si>
    <t>Task 12/3</t>
  </si>
  <si>
    <t>Task 12/4</t>
  </si>
  <si>
    <t>Task 12/5</t>
  </si>
  <si>
    <t>Task 12/6</t>
  </si>
  <si>
    <t>Task 12/7</t>
  </si>
  <si>
    <t>Task 12/8</t>
  </si>
  <si>
    <t>Task 12/9</t>
  </si>
  <si>
    <t>Task 12/10</t>
  </si>
  <si>
    <t>Task 13/1</t>
  </si>
  <si>
    <t>Task 13/2</t>
  </si>
  <si>
    <t>Task 13/3</t>
  </si>
  <si>
    <t>Task 13/4</t>
  </si>
  <si>
    <t>Task 13/5</t>
  </si>
  <si>
    <t>Task 13/6</t>
  </si>
  <si>
    <t>Task 13/7</t>
  </si>
  <si>
    <t>Task 13/8</t>
  </si>
  <si>
    <t>Task 13/9</t>
  </si>
  <si>
    <t>Task 13/10</t>
  </si>
  <si>
    <t>have a strategic approach to fire investigation that links to wider service goals and objectives</t>
  </si>
  <si>
    <t>investigate the cause, origin and development of fires, complying with the appropriate codes of practice and conduct, where relevant to the tier of fire investigation it carries out. These may be:
a)	non-complex fire scenes (tier 1 fire investigation); and/or
b)	complex fire scenes and non-terrorist explosions (tier 2 fire investigation)</t>
  </si>
  <si>
    <t>report on and learn from the cause and behaviour of fires, working with others when appropriate, to:
a)	ensure its local risk profile remains current by building a comprehensive understanding of existing, emerging and future risks within its community;
b)	contribute to the continual improvement of prevention, protection and operational response activities, at both local and national level; and
c)	contribute to and support national fire safety campaigns</t>
  </si>
  <si>
    <t>collate, analyse and record information gathered during fire investigation work and be able to present it to a variety of interested parties, in a timely manner</t>
  </si>
  <si>
    <t>ensure all requested information is quality assured</t>
  </si>
  <si>
    <t>undertake workforce planning, including succession planning, to clarify the resources required to maintain a fire investigation capability equipped to conduct effective fire investigations and associated work</t>
  </si>
  <si>
    <t>collaborate with other fire and rescue services and interested parties to deliver fire investigation activities in the most efficient, effective and valid way possible</t>
  </si>
  <si>
    <t>recruit, train, develop and maintain a competent and professional fire investigation workforce by:
a)	aligning to the NFCC Fire Investigation Competency Framework;
b)	embedding the appropriate codes of practice and conduct into local policies, procedures, tailored guidance, and training materials; and
c)	recording and monitoring competence</t>
  </si>
  <si>
    <t>provide ongoing training and sufficient support during working hours that encourages and enables its fire investigators to:
a)	maintain competence appropriate to their role;
b)	maintain compliance with appropriate legislation, codes of practice and conduct relating to fire investigation and forensic guidance;
c)	undertake role related administrative duties and reporting obligations associated with the role; and
d)	maintain continuous professional development</t>
  </si>
  <si>
    <t>where it carries out tier 2 fire investigations and its fire investigators prepare and present evidence for the justice systems, it:
a)	provides specialist training to fire investigation employees to enable them to effectively present their evidence in a range of court environments; and
b)	ensures fire investigation employees remain compliant with the relevant legislation and codes of practice</t>
  </si>
  <si>
    <t xml:space="preserve">ensure the appropriate equipment is supplied for fire investigators to effectively carry out their role
</t>
  </si>
  <si>
    <t>provide and monitor mental and physical health and wellbeing support to its fire investigators</t>
  </si>
  <si>
    <t xml:space="preserve">demonstrate inclusivity by recognising the diversity of its community and providing equality of access to fire investigation services
</t>
  </si>
  <si>
    <t>demonstrate how it monitors and evaluates the effectiveness and efficiency of its fire investigation activities</t>
  </si>
  <si>
    <t>generate a culture which embraces national and organisational learning, allowing it to identify and capture feedback from a range of sources; evaluate, share and act upon this feedback to drive innovation, continuous improvement and enhance future performance</t>
  </si>
  <si>
    <t>utilise new and emerging technology to: 
a)	improve sustainability;
b)	reduce environmental impacts;
c)	improve productivity and efficiency; and
d)	support continuous improvement and organisational learning</t>
  </si>
  <si>
    <t>Task 16/1</t>
  </si>
  <si>
    <t>Task 16/2</t>
  </si>
  <si>
    <t>Task 16/3</t>
  </si>
  <si>
    <t>Task 16/4</t>
  </si>
  <si>
    <t>Task 16/5</t>
  </si>
  <si>
    <t>Task 16/6</t>
  </si>
  <si>
    <t>Task 16/7</t>
  </si>
  <si>
    <t>Task 16/8</t>
  </si>
  <si>
    <t>Task 16/9</t>
  </si>
  <si>
    <t>Task 16/10</t>
  </si>
  <si>
    <t>Task 15/1</t>
  </si>
  <si>
    <t>Task 15/2</t>
  </si>
  <si>
    <t>Task 15/3</t>
  </si>
  <si>
    <t>Task 15/4</t>
  </si>
  <si>
    <t>Task 15/5</t>
  </si>
  <si>
    <t>Task 15/6</t>
  </si>
  <si>
    <t>Task 15/7</t>
  </si>
  <si>
    <t>Task 15/8</t>
  </si>
  <si>
    <t>Task 15/9</t>
  </si>
  <si>
    <t>Task 15/10</t>
  </si>
  <si>
    <t>Task 14/1</t>
  </si>
  <si>
    <t>Task 14/2</t>
  </si>
  <si>
    <t>Task 14/3</t>
  </si>
  <si>
    <t>Task 14/4</t>
  </si>
  <si>
    <t>Task 14/5</t>
  </si>
  <si>
    <t>Task 14/6</t>
  </si>
  <si>
    <t>Task 14/7</t>
  </si>
  <si>
    <t>Task 14/8</t>
  </si>
  <si>
    <t>Task 14/9</t>
  </si>
  <si>
    <t>Task 14/10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</si>
</sst>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8"/>
      <name val="Calibri"/>
      <family val="2"/>
      <scheme val="minor"/>
    </font>
    <font>
      <b/>
      <sz val="11"/>
      <name val="Calibri"/>
      <family val="2"/>
      <scheme val="minor"/>
    </font>
    <font>
      <b/>
      <sz val="10"/>
      <color theme="1"/>
      <name val="Calibri"/>
      <family val="2"/>
      <scheme val="minor"/>
    </font>
    <font>
      <b/>
      <sz val="12"/>
      <color theme="0"/>
      <name val="Arial"/>
      <family val="2"/>
    </font>
    <font>
      <sz val="10"/>
      <name val="Arial"/>
      <family val="2"/>
    </font>
    <font>
      <b/>
      <sz val="10"/>
      <name val="Arial"/>
      <family val="2"/>
    </font>
    <font>
      <b/>
      <sz val="14"/>
      <color theme="1"/>
      <name val="Calibri"/>
      <family val="2"/>
      <scheme val="minor"/>
    </font>
    <font>
      <sz val="9"/>
      <color theme="1"/>
      <name val="Calibri"/>
      <family val="2"/>
      <scheme val="minor"/>
    </font>
    <font>
      <b/>
      <sz val="14"/>
      <color theme="0"/>
      <name val="Calibri"/>
      <family val="2"/>
      <scheme val="minor"/>
    </font>
    <font>
      <sz val="14"/>
      <color theme="1"/>
      <name val="Calibri"/>
      <family val="2"/>
      <scheme val="minor"/>
    </font>
    <font>
      <b/>
      <sz val="14"/>
      <name val="Calibri"/>
      <family val="2"/>
      <scheme val="minor"/>
    </font>
    <font>
      <sz val="9"/>
      <name val="Calibri"/>
      <family val="2"/>
      <scheme val="minor"/>
    </font>
    <font>
      <b/>
      <sz val="9"/>
      <name val="Calibri"/>
      <family val="2"/>
      <scheme val="minor"/>
    </font>
    <font>
      <b/>
      <sz val="9"/>
      <color theme="1"/>
      <name val="Calibri"/>
      <family val="2"/>
      <scheme val="minor"/>
    </font>
  </fonts>
  <fills count="20">
    <fill>
      <patternFill patternType="none"/>
    </fill>
    <fill>
      <patternFill patternType="gray125"/>
    </fill>
    <fill>
      <patternFill patternType="solid">
        <fgColor theme="4" tint="0.79998168889431442"/>
        <bgColor indexed="64"/>
      </patternFill>
    </fill>
    <fill>
      <patternFill patternType="solid">
        <fgColor rgb="FFFF3300"/>
        <bgColor indexed="64"/>
      </patternFill>
    </fill>
    <fill>
      <patternFill patternType="solid">
        <fgColor rgb="FFFFC00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CCFF"/>
        <bgColor indexed="64"/>
      </patternFill>
    </fill>
    <fill>
      <patternFill patternType="solid">
        <fgColor theme="4"/>
        <bgColor indexed="64"/>
      </patternFill>
    </fill>
    <fill>
      <patternFill patternType="solid">
        <fgColor rgb="FFB9DEFF"/>
        <bgColor indexed="64"/>
      </patternFill>
    </fill>
    <fill>
      <patternFill patternType="solid">
        <fgColor theme="4" tint="0.79998168889431442"/>
        <bgColor theme="4" tint="0.79998168889431442"/>
      </patternFill>
    </fill>
    <fill>
      <patternFill patternType="solid">
        <fgColor theme="7" tint="0.59999389629810485"/>
        <bgColor indexed="64"/>
      </patternFill>
    </fill>
    <fill>
      <patternFill patternType="solid">
        <fgColor theme="0" tint="-0.249977111117893"/>
        <bgColor indexed="64"/>
      </patternFill>
    </fill>
    <fill>
      <patternFill patternType="solid">
        <fgColor theme="0" tint="-0.249977111117893"/>
        <bgColor theme="4" tint="0.79998168889431442"/>
      </patternFill>
    </fill>
    <fill>
      <patternFill patternType="solid">
        <fgColor rgb="FFFF0000"/>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rgb="FF0A57A3"/>
        <bgColor indexed="64"/>
      </patternFill>
    </fill>
    <fill>
      <patternFill patternType="solid">
        <fgColor theme="0" tint="-0.149998474074526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rgb="FF000000"/>
      </left>
      <right/>
      <top style="thin">
        <color rgb="FF000000"/>
      </top>
      <bottom/>
      <diagonal/>
    </border>
    <border>
      <left style="thin">
        <color indexed="64"/>
      </left>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thin">
        <color rgb="FF000000"/>
      </left>
      <right/>
      <top style="thin">
        <color indexed="64"/>
      </top>
      <bottom/>
      <diagonal/>
    </border>
    <border>
      <left style="thin">
        <color indexed="64"/>
      </left>
      <right style="thin">
        <color rgb="FF000000"/>
      </right>
      <top style="thin">
        <color indexed="64"/>
      </top>
      <bottom/>
      <diagonal/>
    </border>
    <border>
      <left style="thin">
        <color rgb="FF000000"/>
      </left>
      <right/>
      <top style="thin">
        <color indexed="64"/>
      </top>
      <bottom style="thin">
        <color rgb="FF000000"/>
      </bottom>
      <diagonal/>
    </border>
    <border>
      <left style="thin">
        <color indexed="64"/>
      </left>
      <right style="double">
        <color indexed="64"/>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s>
  <cellStyleXfs count="1">
    <xf numFmtId="0" fontId="0" fillId="0" borderId="0"/>
  </cellStyleXfs>
  <cellXfs count="135">
    <xf numFmtId="0" fontId="0" fillId="0" borderId="0" xfId="0"/>
    <xf numFmtId="0" fontId="1" fillId="0" borderId="0" xfId="0" applyFont="1"/>
    <xf numFmtId="0" fontId="0" fillId="0" borderId="0" xfId="0"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1" fillId="0" borderId="0" xfId="0" applyFont="1" applyAlignment="1">
      <alignment vertical="center"/>
    </xf>
    <xf numFmtId="0" fontId="4" fillId="5"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0" fillId="0" borderId="1" xfId="0" applyBorder="1" applyAlignment="1">
      <alignment horizontal="left" vertical="center" wrapText="1"/>
    </xf>
    <xf numFmtId="0" fontId="0" fillId="6" borderId="1" xfId="0" applyFill="1" applyBorder="1" applyAlignment="1">
      <alignment vertical="center"/>
    </xf>
    <xf numFmtId="0" fontId="4" fillId="6" borderId="1" xfId="0" applyFont="1" applyFill="1" applyBorder="1" applyAlignment="1">
      <alignment horizontal="center" vertical="center"/>
    </xf>
    <xf numFmtId="0" fontId="0" fillId="6" borderId="1" xfId="0" applyFill="1" applyBorder="1" applyAlignment="1">
      <alignment horizontal="center" vertical="center"/>
    </xf>
    <xf numFmtId="0" fontId="0" fillId="2" borderId="1" xfId="0" applyFill="1" applyBorder="1" applyAlignment="1">
      <alignment horizontal="center" vertical="center"/>
    </xf>
    <xf numFmtId="0" fontId="0" fillId="7" borderId="1" xfId="0" applyFill="1" applyBorder="1" applyAlignment="1">
      <alignment horizontal="center" vertical="center"/>
    </xf>
    <xf numFmtId="0" fontId="6" fillId="0" borderId="0" xfId="0" applyFont="1" applyAlignment="1">
      <alignment horizontal="left" vertical="center"/>
    </xf>
    <xf numFmtId="0" fontId="6" fillId="10" borderId="10" xfId="0" applyFont="1" applyFill="1" applyBorder="1" applyAlignment="1">
      <alignment horizontal="left" vertical="center"/>
    </xf>
    <xf numFmtId="0" fontId="0" fillId="0" borderId="0" xfId="0" applyAlignment="1">
      <alignment horizontal="left" vertical="center"/>
    </xf>
    <xf numFmtId="0" fontId="0" fillId="0" borderId="1" xfId="0" applyBorder="1"/>
    <xf numFmtId="0" fontId="0" fillId="5" borderId="1" xfId="0" applyFill="1" applyBorder="1" applyAlignment="1">
      <alignment horizontal="center"/>
    </xf>
    <xf numFmtId="0" fontId="0" fillId="4" borderId="1" xfId="0" applyFill="1" applyBorder="1" applyAlignment="1">
      <alignment horizontal="center"/>
    </xf>
    <xf numFmtId="0" fontId="0" fillId="15" borderId="1" xfId="0" applyFill="1" applyBorder="1" applyAlignment="1">
      <alignment horizontal="center"/>
    </xf>
    <xf numFmtId="0" fontId="3" fillId="13" borderId="1" xfId="0" applyFont="1" applyFill="1" applyBorder="1" applyAlignment="1">
      <alignment vertical="center"/>
    </xf>
    <xf numFmtId="0" fontId="3" fillId="8" borderId="1" xfId="0" applyFont="1" applyFill="1" applyBorder="1" applyAlignment="1">
      <alignment horizontal="center" vertical="center" wrapText="1"/>
    </xf>
    <xf numFmtId="0" fontId="1" fillId="0" borderId="0" xfId="0" applyFont="1" applyAlignment="1">
      <alignment horizontal="left" vertical="center" wrapText="1"/>
    </xf>
    <xf numFmtId="0" fontId="0" fillId="0" borderId="1" xfId="0" applyBorder="1" applyAlignment="1">
      <alignment vertical="center"/>
    </xf>
    <xf numFmtId="0" fontId="0" fillId="0" borderId="7" xfId="0" applyBorder="1" applyAlignment="1">
      <alignment vertical="center"/>
    </xf>
    <xf numFmtId="0" fontId="0" fillId="0" borderId="0" xfId="0" applyAlignment="1">
      <alignment vertical="center" wrapText="1"/>
    </xf>
    <xf numFmtId="0" fontId="1" fillId="0" borderId="4" xfId="0" applyFont="1" applyBorder="1" applyAlignment="1">
      <alignment horizontal="center" vertical="center"/>
    </xf>
    <xf numFmtId="0" fontId="1" fillId="0" borderId="4" xfId="0" applyFont="1" applyBorder="1" applyAlignment="1">
      <alignment horizontal="left" vertical="center" wrapText="1"/>
    </xf>
    <xf numFmtId="0" fontId="1" fillId="2" borderId="4"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5" xfId="0" applyFont="1" applyFill="1" applyBorder="1" applyAlignment="1">
      <alignment horizontal="center" vertical="center"/>
    </xf>
    <xf numFmtId="0" fontId="0" fillId="11" borderId="1" xfId="0" applyFill="1" applyBorder="1" applyAlignment="1">
      <alignment vertical="center"/>
    </xf>
    <xf numFmtId="0" fontId="0" fillId="6" borderId="7" xfId="0" applyFill="1" applyBorder="1" applyAlignment="1">
      <alignment horizontal="center" vertical="center"/>
    </xf>
    <xf numFmtId="0" fontId="1" fillId="6" borderId="20" xfId="0" applyFont="1" applyFill="1" applyBorder="1" applyAlignment="1">
      <alignment horizontal="center" vertical="center"/>
    </xf>
    <xf numFmtId="0" fontId="1" fillId="6" borderId="21" xfId="0" applyFont="1" applyFill="1" applyBorder="1" applyAlignment="1">
      <alignment horizontal="center" vertical="center"/>
    </xf>
    <xf numFmtId="0" fontId="0" fillId="0" borderId="4" xfId="0" applyBorder="1" applyAlignment="1">
      <alignment horizontal="left" vertical="center" wrapText="1"/>
    </xf>
    <xf numFmtId="0" fontId="8" fillId="0" borderId="0" xfId="0" applyFont="1" applyAlignment="1">
      <alignment vertical="center"/>
    </xf>
    <xf numFmtId="0" fontId="3" fillId="8" borderId="8" xfId="0" applyFont="1" applyFill="1" applyBorder="1" applyAlignment="1">
      <alignment horizontal="left" vertical="center" wrapText="1"/>
    </xf>
    <xf numFmtId="0" fontId="3" fillId="8" borderId="8"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3" fillId="12" borderId="8" xfId="0" applyFont="1" applyFill="1" applyBorder="1" applyAlignment="1">
      <alignment vertical="center"/>
    </xf>
    <xf numFmtId="0" fontId="3" fillId="13" borderId="8" xfId="0" applyFont="1" applyFill="1" applyBorder="1" applyAlignment="1">
      <alignment horizontal="center" vertical="center"/>
    </xf>
    <xf numFmtId="0" fontId="3" fillId="12" borderId="8" xfId="0" applyFont="1" applyFill="1" applyBorder="1" applyAlignment="1">
      <alignment horizontal="center" vertical="center" wrapText="1"/>
    </xf>
    <xf numFmtId="0" fontId="3" fillId="13" borderId="8" xfId="0" applyFont="1" applyFill="1" applyBorder="1" applyAlignment="1">
      <alignment vertical="center"/>
    </xf>
    <xf numFmtId="14" fontId="3" fillId="13" borderId="8" xfId="0" applyNumberFormat="1" applyFont="1" applyFill="1" applyBorder="1" applyAlignment="1">
      <alignment horizontal="center" vertical="center"/>
    </xf>
    <xf numFmtId="0" fontId="3" fillId="13" borderId="7" xfId="0" applyFont="1" applyFill="1" applyBorder="1" applyAlignment="1">
      <alignment vertical="center"/>
    </xf>
    <xf numFmtId="0" fontId="0" fillId="11" borderId="8" xfId="0" applyFill="1" applyBorder="1" applyAlignment="1">
      <alignment vertical="center"/>
    </xf>
    <xf numFmtId="0" fontId="0" fillId="11" borderId="8" xfId="0" applyFill="1" applyBorder="1" applyAlignment="1">
      <alignment horizontal="center" vertical="center"/>
    </xf>
    <xf numFmtId="0" fontId="0" fillId="11" borderId="8" xfId="0" applyFill="1" applyBorder="1" applyAlignment="1">
      <alignment horizontal="center" vertical="center" wrapText="1"/>
    </xf>
    <xf numFmtId="14" fontId="0" fillId="11" borderId="8" xfId="0" applyNumberFormat="1" applyFill="1" applyBorder="1" applyAlignment="1">
      <alignment horizontal="center" vertical="center"/>
    </xf>
    <xf numFmtId="0" fontId="0" fillId="11" borderId="7" xfId="0" applyFill="1" applyBorder="1" applyAlignment="1">
      <alignment vertical="center"/>
    </xf>
    <xf numFmtId="0" fontId="0" fillId="0" borderId="8" xfId="0" applyBorder="1" applyAlignment="1">
      <alignment vertical="center"/>
    </xf>
    <xf numFmtId="0" fontId="0" fillId="0" borderId="8" xfId="0" applyBorder="1" applyAlignment="1">
      <alignment horizontal="center" vertical="center"/>
    </xf>
    <xf numFmtId="0" fontId="0" fillId="0" borderId="8" xfId="0" applyBorder="1" applyAlignment="1">
      <alignment horizontal="center" vertical="center" wrapText="1"/>
    </xf>
    <xf numFmtId="14" fontId="0" fillId="0" borderId="8" xfId="0" applyNumberFormat="1" applyBorder="1" applyAlignment="1">
      <alignment horizontal="center" vertical="center"/>
    </xf>
    <xf numFmtId="0" fontId="0" fillId="11" borderId="3" xfId="0" applyFill="1" applyBorder="1" applyAlignment="1">
      <alignment vertical="center"/>
    </xf>
    <xf numFmtId="0" fontId="0" fillId="11" borderId="3" xfId="0" applyFill="1" applyBorder="1" applyAlignment="1">
      <alignment horizontal="center" vertical="center"/>
    </xf>
    <xf numFmtId="0" fontId="0" fillId="11" borderId="3" xfId="0" applyFill="1" applyBorder="1" applyAlignment="1">
      <alignment horizontal="center" vertical="center" wrapText="1"/>
    </xf>
    <xf numFmtId="14" fontId="0" fillId="11" borderId="3" xfId="0" applyNumberFormat="1" applyFill="1" applyBorder="1" applyAlignment="1">
      <alignment horizontal="center" vertical="center"/>
    </xf>
    <xf numFmtId="0" fontId="3" fillId="13" borderId="8" xfId="0" applyFont="1" applyFill="1" applyBorder="1" applyAlignment="1">
      <alignment horizontal="center" vertical="center" wrapText="1"/>
    </xf>
    <xf numFmtId="0" fontId="3" fillId="8" borderId="8" xfId="0" applyFont="1" applyFill="1" applyBorder="1" applyAlignment="1">
      <alignment vertical="center" wrapText="1"/>
    </xf>
    <xf numFmtId="0" fontId="3" fillId="8" borderId="8" xfId="0" applyFont="1" applyFill="1" applyBorder="1" applyAlignment="1">
      <alignment horizontal="center" vertical="center"/>
    </xf>
    <xf numFmtId="14" fontId="3" fillId="8" borderId="8" xfId="0" applyNumberFormat="1" applyFont="1" applyFill="1" applyBorder="1" applyAlignment="1">
      <alignment horizontal="center" vertical="center"/>
    </xf>
    <xf numFmtId="0" fontId="3" fillId="8" borderId="7" xfId="0" applyFont="1" applyFill="1" applyBorder="1" applyAlignment="1">
      <alignment horizontal="center" vertical="center"/>
    </xf>
    <xf numFmtId="0" fontId="0" fillId="14" borderId="8" xfId="0" applyFill="1" applyBorder="1" applyAlignment="1">
      <alignment horizontal="center" vertical="center"/>
    </xf>
    <xf numFmtId="0" fontId="0" fillId="14" borderId="8" xfId="0" applyFill="1" applyBorder="1" applyAlignment="1">
      <alignment horizontal="center" vertical="center" wrapText="1"/>
    </xf>
    <xf numFmtId="0" fontId="0" fillId="14" borderId="8" xfId="0" applyFill="1" applyBorder="1" applyAlignment="1">
      <alignment vertical="center"/>
    </xf>
    <xf numFmtId="14" fontId="0" fillId="14" borderId="8" xfId="0" applyNumberFormat="1" applyFill="1" applyBorder="1" applyAlignment="1">
      <alignment horizontal="center" vertical="center"/>
    </xf>
    <xf numFmtId="0" fontId="3" fillId="8" borderId="22" xfId="0" applyFont="1" applyFill="1" applyBorder="1" applyAlignment="1">
      <alignment horizontal="left" vertical="center" wrapText="1"/>
    </xf>
    <xf numFmtId="0" fontId="3" fillId="8" borderId="25" xfId="0" applyFont="1" applyFill="1" applyBorder="1" applyAlignment="1">
      <alignment horizontal="center" vertical="center" wrapText="1"/>
    </xf>
    <xf numFmtId="0" fontId="3" fillId="8" borderId="26" xfId="0" applyFont="1" applyFill="1" applyBorder="1" applyAlignment="1">
      <alignment horizontal="center" vertical="center" wrapText="1"/>
    </xf>
    <xf numFmtId="0" fontId="3" fillId="12" borderId="27" xfId="0" applyFont="1" applyFill="1" applyBorder="1" applyAlignment="1">
      <alignment vertical="center"/>
    </xf>
    <xf numFmtId="0" fontId="3" fillId="13" borderId="28" xfId="0" applyFont="1" applyFill="1"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0" fillId="11" borderId="27" xfId="0" applyFill="1" applyBorder="1" applyAlignment="1">
      <alignment vertical="center"/>
    </xf>
    <xf numFmtId="0" fontId="0" fillId="11" borderId="28" xfId="0" applyFill="1" applyBorder="1" applyAlignment="1">
      <alignment vertical="center"/>
    </xf>
    <xf numFmtId="0" fontId="0" fillId="11" borderId="29" xfId="0" applyFill="1" applyBorder="1" applyAlignment="1">
      <alignment vertical="center"/>
    </xf>
    <xf numFmtId="0" fontId="0" fillId="11" borderId="23" xfId="0" applyFill="1" applyBorder="1" applyAlignment="1">
      <alignment horizontal="center" vertical="center"/>
    </xf>
    <xf numFmtId="0" fontId="0" fillId="11" borderId="23" xfId="0" applyFill="1" applyBorder="1" applyAlignment="1">
      <alignment horizontal="center" vertical="center" wrapText="1"/>
    </xf>
    <xf numFmtId="0" fontId="0" fillId="11" borderId="23" xfId="0" applyFill="1" applyBorder="1" applyAlignment="1">
      <alignment vertical="center"/>
    </xf>
    <xf numFmtId="14" fontId="0" fillId="11" borderId="23" xfId="0" applyNumberFormat="1" applyFill="1" applyBorder="1" applyAlignment="1">
      <alignment horizontal="center" vertical="center"/>
    </xf>
    <xf numFmtId="0" fontId="0" fillId="11" borderId="24" xfId="0" applyFill="1" applyBorder="1" applyAlignment="1">
      <alignment vertical="center"/>
    </xf>
    <xf numFmtId="0" fontId="10" fillId="18" borderId="0" xfId="0" applyFont="1" applyFill="1" applyAlignment="1">
      <alignment vertical="center"/>
    </xf>
    <xf numFmtId="0" fontId="10" fillId="18" borderId="0" xfId="0" applyFont="1" applyFill="1" applyAlignment="1">
      <alignment vertical="center" wrapText="1"/>
    </xf>
    <xf numFmtId="0" fontId="11" fillId="18" borderId="0" xfId="0" applyFont="1" applyFill="1" applyAlignment="1">
      <alignment vertical="center" wrapText="1"/>
    </xf>
    <xf numFmtId="0" fontId="11" fillId="0" borderId="0" xfId="0" applyFont="1" applyAlignment="1">
      <alignment vertical="center"/>
    </xf>
    <xf numFmtId="0" fontId="12" fillId="19" borderId="0" xfId="0" applyFont="1" applyFill="1" applyAlignment="1">
      <alignment vertical="top"/>
    </xf>
    <xf numFmtId="0" fontId="13" fillId="19" borderId="0" xfId="0" applyFont="1" applyFill="1" applyAlignment="1">
      <alignment vertical="top" wrapText="1"/>
    </xf>
    <xf numFmtId="0" fontId="14" fillId="19" borderId="0" xfId="0" applyFont="1" applyFill="1" applyAlignment="1">
      <alignment vertical="top" wrapText="1"/>
    </xf>
    <xf numFmtId="0" fontId="11" fillId="0" borderId="0" xfId="0" applyFont="1" applyAlignment="1">
      <alignment vertical="top"/>
    </xf>
    <xf numFmtId="0" fontId="1"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wrapText="1"/>
    </xf>
    <xf numFmtId="0" fontId="8" fillId="17" borderId="7" xfId="0" applyFont="1" applyFill="1" applyBorder="1" applyAlignment="1">
      <alignment horizontal="center" vertical="center" wrapText="1"/>
    </xf>
    <xf numFmtId="0" fontId="0" fillId="17" borderId="0" xfId="0" applyFill="1" applyAlignment="1">
      <alignment vertical="center"/>
    </xf>
    <xf numFmtId="0" fontId="9" fillId="17" borderId="0" xfId="0" applyFont="1" applyFill="1" applyAlignment="1">
      <alignment vertical="center" wrapText="1"/>
    </xf>
    <xf numFmtId="0" fontId="15" fillId="0" borderId="0" xfId="0" applyFont="1" applyAlignment="1">
      <alignment horizontal="left" vertical="center" wrapText="1"/>
    </xf>
    <xf numFmtId="0" fontId="1" fillId="6" borderId="30" xfId="0" applyFont="1" applyFill="1" applyBorder="1" applyAlignment="1">
      <alignment vertical="center"/>
    </xf>
    <xf numFmtId="0" fontId="8" fillId="17" borderId="8" xfId="0" applyFont="1" applyFill="1" applyBorder="1" applyAlignment="1">
      <alignment horizontal="left" vertical="center" wrapText="1"/>
    </xf>
    <xf numFmtId="0" fontId="8" fillId="17" borderId="11" xfId="0" applyFont="1" applyFill="1" applyBorder="1" applyAlignment="1">
      <alignment horizontal="left" vertical="center" wrapText="1"/>
    </xf>
    <xf numFmtId="0" fontId="8" fillId="17" borderId="6" xfId="0" applyFont="1" applyFill="1" applyBorder="1" applyAlignment="1">
      <alignment horizontal="left" vertical="center" wrapText="1"/>
    </xf>
    <xf numFmtId="0" fontId="8" fillId="0" borderId="0" xfId="0" applyFont="1" applyAlignment="1">
      <alignment horizontal="right" vertical="center"/>
    </xf>
    <xf numFmtId="0" fontId="8" fillId="16" borderId="3" xfId="0" applyFont="1" applyFill="1" applyBorder="1" applyAlignment="1">
      <alignment horizontal="center" vertical="center"/>
    </xf>
    <xf numFmtId="0" fontId="8" fillId="16" borderId="9" xfId="0" applyFont="1" applyFill="1" applyBorder="1" applyAlignment="1">
      <alignment horizontal="center" vertical="center"/>
    </xf>
    <xf numFmtId="0" fontId="8" fillId="16" borderId="2" xfId="0" applyFont="1" applyFill="1" applyBorder="1" applyAlignment="1">
      <alignment horizontal="center" vertical="center"/>
    </xf>
    <xf numFmtId="0" fontId="1" fillId="0" borderId="1" xfId="0" applyFont="1" applyBorder="1" applyAlignment="1">
      <alignment horizontal="center" vertical="center"/>
    </xf>
    <xf numFmtId="0" fontId="1" fillId="6" borderId="3"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0" fillId="0" borderId="15" xfId="0" applyBorder="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7" fillId="2" borderId="10" xfId="0" applyFont="1" applyFill="1" applyBorder="1" applyAlignment="1" applyProtection="1">
      <alignment horizontal="left" vertical="center"/>
      <protection locked="0"/>
    </xf>
    <xf numFmtId="0" fontId="5" fillId="9" borderId="10" xfId="0" applyFont="1" applyFill="1" applyBorder="1" applyAlignment="1">
      <alignment horizontal="center" vertical="center"/>
    </xf>
    <xf numFmtId="0" fontId="0" fillId="0" borderId="4" xfId="0" applyBorder="1" applyAlignment="1">
      <alignment horizontal="center" vertical="center"/>
    </xf>
    <xf numFmtId="0" fontId="0" fillId="2" borderId="4" xfId="0" applyFill="1" applyBorder="1" applyAlignment="1">
      <alignment horizontal="center" vertical="center"/>
    </xf>
    <xf numFmtId="0" fontId="0" fillId="7" borderId="4" xfId="0" applyFill="1" applyBorder="1" applyAlignment="1">
      <alignment horizontal="center" vertical="center"/>
    </xf>
    <xf numFmtId="0" fontId="0" fillId="7" borderId="5" xfId="0" applyFill="1" applyBorder="1" applyAlignment="1">
      <alignment horizontal="center" vertical="center"/>
    </xf>
    <xf numFmtId="0" fontId="0" fillId="6" borderId="31" xfId="0" applyFill="1" applyBorder="1" applyAlignment="1">
      <alignment horizontal="center" vertical="center"/>
    </xf>
    <xf numFmtId="0" fontId="0" fillId="6" borderId="32" xfId="0" applyFill="1" applyBorder="1" applyAlignment="1">
      <alignment horizontal="center" vertical="center"/>
    </xf>
    <xf numFmtId="0" fontId="0" fillId="6" borderId="33" xfId="0" applyFill="1" applyBorder="1" applyAlignment="1">
      <alignment vertical="center"/>
    </xf>
  </cellXfs>
  <cellStyles count="1">
    <cellStyle name="Normal" xfId="0" builtinId="0"/>
  </cellStyles>
  <dxfs count="140">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theme="0"/>
      </font>
      <fill>
        <patternFill>
          <bgColor theme="4" tint="-0.24994659260841701"/>
        </patternFill>
      </fill>
    </dxf>
    <dxf>
      <fill>
        <patternFill>
          <bgColor theme="4" tint="0.39994506668294322"/>
        </patternFill>
      </fill>
    </dxf>
    <dxf>
      <fill>
        <patternFill>
          <bgColor theme="4" tint="0.79998168889431442"/>
        </patternFill>
      </fill>
    </dxf>
    <dxf>
      <font>
        <strike val="0"/>
        <outline val="0"/>
        <shadow val="0"/>
        <u val="none"/>
        <vertAlign val="baseline"/>
        <sz val="9"/>
        <name val="Calibri"/>
        <family val="2"/>
        <scheme val="minor"/>
      </font>
      <alignment horizontal="left" vertical="center" textRotation="0" wrapText="1" indent="0" justifyLastLine="0" shrinkToFit="0" readingOrder="0"/>
    </dxf>
    <dxf>
      <font>
        <strike val="0"/>
        <outline val="0"/>
        <shadow val="0"/>
        <u val="none"/>
        <vertAlign val="baseline"/>
        <sz val="9"/>
        <name val="Calibri"/>
        <family val="2"/>
        <scheme val="minor"/>
      </font>
      <alignment horizontal="left" vertical="center" textRotation="0" wrapText="1" indent="0" justifyLastLine="0" shrinkToFit="0" readingOrder="0"/>
    </dxf>
    <dxf>
      <font>
        <strike val="0"/>
        <outline val="0"/>
        <shadow val="0"/>
        <u val="none"/>
        <vertAlign val="baseline"/>
        <sz val="9"/>
        <name val="Calibri"/>
        <family val="2"/>
        <scheme val="minor"/>
      </font>
      <alignment horizontal="left" vertical="center" textRotation="0" wrapText="1" indent="0" justifyLastLine="0" shrinkToFit="0" readingOrder="0"/>
    </dxf>
    <dxf>
      <font>
        <strike val="0"/>
        <outline val="0"/>
        <shadow val="0"/>
        <u val="none"/>
        <vertAlign val="baseline"/>
        <sz val="9"/>
        <name val="Calibri"/>
        <family val="2"/>
        <scheme val="minor"/>
      </font>
      <alignment horizontal="left" vertical="center" textRotation="0" wrapText="1" indent="0" justifyLastLine="0" shrinkToFit="0" readingOrder="0"/>
    </dxf>
    <dxf>
      <font>
        <b/>
        <i val="0"/>
        <strike val="0"/>
        <condense val="0"/>
        <extend val="0"/>
        <outline val="0"/>
        <shadow val="0"/>
        <u val="none"/>
        <vertAlign val="baseline"/>
        <sz val="9"/>
        <color theme="1"/>
        <name val="Calibri"/>
        <family val="2"/>
        <scheme val="minor"/>
      </font>
      <alignment horizontal="left" vertical="center" textRotation="0" wrapText="1" indent="0" justifyLastLine="0" shrinkToFit="0" readingOrder="0"/>
    </dxf>
    <dxf>
      <font>
        <b/>
        <i val="0"/>
        <strike val="0"/>
        <condense val="0"/>
        <extend val="0"/>
        <outline val="0"/>
        <shadow val="0"/>
        <u val="none"/>
        <vertAlign val="baseline"/>
        <sz val="9"/>
        <color theme="1"/>
        <name val="Calibri"/>
        <family val="2"/>
        <scheme val="minor"/>
      </font>
      <alignment horizontal="left" vertical="center" textRotation="0" wrapText="1" indent="0" justifyLastLine="0" shrinkToFit="0" readingOrder="0"/>
    </dxf>
    <dxf>
      <font>
        <b/>
      </font>
      <alignment horizontal="left" vertical="center" textRotation="0" wrapText="1" indent="0" justifyLastLine="0" shrinkToFit="0" readingOrder="0"/>
    </dxf>
    <dxf>
      <font>
        <b/>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14"/>
        <name val="Calibri"/>
        <family val="2"/>
        <scheme val="minor"/>
      </font>
      <alignment horizontal="general" vertical="center" textRotation="0" indent="0" justifyLastLine="0" shrinkToFit="0" readingOrder="0"/>
    </dxf>
  </dxfs>
  <tableStyles count="0" defaultTableStyle="TableStyleMedium2" defaultPivotStyle="PivotStyleLight16"/>
  <colors>
    <mruColors>
      <color rgb="FFFF3300"/>
      <color rgb="FFFFCCFF"/>
      <color rgb="FF92D050"/>
      <color rgb="FFFF99FF"/>
      <color rgb="FFB9D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0681481481481481E-2"/>
          <c:y val="0"/>
          <c:w val="0.98931851851851849"/>
          <c:h val="0.96795740740740743"/>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EE6B-4E57-8F8F-7E9B419D4D2C}"/>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EE6B-4E57-8F8F-7E9B419D4D2C}"/>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EE6B-4E57-8F8F-7E9B419D4D2C}"/>
              </c:ext>
            </c:extLst>
          </c:dPt>
          <c:val>
            <c:numRef>
              <c:f>Dashboard!$I$14:$K$14</c:f>
              <c:numCache>
                <c:formatCode>General</c:formatCode>
                <c:ptCount val="3"/>
                <c:pt idx="0">
                  <c:v>0</c:v>
                </c:pt>
                <c:pt idx="1">
                  <c:v>0</c:v>
                </c:pt>
                <c:pt idx="2">
                  <c:v>0</c:v>
                </c:pt>
              </c:numCache>
            </c:numRef>
          </c:val>
          <c:extLst>
            <c:ext xmlns:c16="http://schemas.microsoft.com/office/drawing/2014/chart" uri="{C3380CC4-5D6E-409C-BE32-E72D297353CC}">
              <c16:uniqueId val="{00000000-B8E3-4E29-A1FA-F69620A0275D}"/>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1.0925819436457734E-2"/>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9-220A-4DEA-9593-2FF7FB6EA5B8}"/>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B-220A-4DEA-9593-2FF7FB6EA5B8}"/>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D-220A-4DEA-9593-2FF7FB6EA5B8}"/>
              </c:ext>
            </c:extLst>
          </c:dPt>
          <c:val>
            <c:numRef>
              <c:f>Dashboard!$I$24:$K$24</c:f>
              <c:numCache>
                <c:formatCode>General</c:formatCode>
                <c:ptCount val="3"/>
                <c:pt idx="0">
                  <c:v>0</c:v>
                </c:pt>
                <c:pt idx="1">
                  <c:v>0</c:v>
                </c:pt>
                <c:pt idx="2">
                  <c:v>0</c:v>
                </c:pt>
              </c:numCache>
            </c:numRef>
          </c:val>
          <c:extLst>
            <c:ext xmlns:c16="http://schemas.microsoft.com/office/drawing/2014/chart" uri="{C3380CC4-5D6E-409C-BE32-E72D297353CC}">
              <c16:uniqueId val="{0000000E-220A-4DEA-9593-2FF7FB6EA5B8}"/>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extLst/>
  </c:chart>
  <c:spPr>
    <a:noFill/>
    <a:ln>
      <a:noFill/>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951279783344122E-2"/>
          <c:y val="3.7787339127556045E-2"/>
          <c:w val="0.95657308032498378"/>
          <c:h val="0.93862828804989096"/>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EF33-40F8-92B2-EB149B463DA9}"/>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EF33-40F8-92B2-EB149B463DA9}"/>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EF33-40F8-92B2-EB149B463DA9}"/>
              </c:ext>
            </c:extLst>
          </c:dPt>
          <c:val>
            <c:numRef>
              <c:f>Dashboard!$I$15:$K$15</c:f>
              <c:numCache>
                <c:formatCode>General</c:formatCode>
                <c:ptCount val="3"/>
                <c:pt idx="0">
                  <c:v>0</c:v>
                </c:pt>
                <c:pt idx="1">
                  <c:v>0</c:v>
                </c:pt>
                <c:pt idx="2">
                  <c:v>0</c:v>
                </c:pt>
              </c:numCache>
            </c:numRef>
          </c:val>
          <c:extLst>
            <c:ext xmlns:c16="http://schemas.microsoft.com/office/drawing/2014/chart" uri="{C3380CC4-5D6E-409C-BE32-E72D297353CC}">
              <c16:uniqueId val="{00000000-004E-427F-A764-A0EA788F5016}"/>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313B-4924-9A83-532FB1556989}"/>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313B-4924-9A83-532FB1556989}"/>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313B-4924-9A83-532FB1556989}"/>
              </c:ext>
            </c:extLst>
          </c:dPt>
          <c:val>
            <c:numRef>
              <c:f>Dashboard!$I$30:$K$30</c:f>
              <c:numCache>
                <c:formatCode>General</c:formatCode>
                <c:ptCount val="3"/>
                <c:pt idx="0">
                  <c:v>0</c:v>
                </c:pt>
                <c:pt idx="1">
                  <c:v>0</c:v>
                </c:pt>
                <c:pt idx="2">
                  <c:v>0</c:v>
                </c:pt>
              </c:numCache>
            </c:numRef>
          </c:val>
          <c:extLst>
            <c:ext xmlns:c16="http://schemas.microsoft.com/office/drawing/2014/chart" uri="{C3380CC4-5D6E-409C-BE32-E72D297353CC}">
              <c16:uniqueId val="{00000000-313B-4924-9A83-532FB1556989}"/>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63569425312416"/>
          <c:y val="5.8535092676450483E-2"/>
          <c:w val="0.53750162290645065"/>
          <c:h val="0.87055754941111052"/>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2F97-41CD-BD63-2A8854A2234F}"/>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2F97-41CD-BD63-2A8854A2234F}"/>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2F97-41CD-BD63-2A8854A2234F}"/>
              </c:ext>
            </c:extLst>
          </c:dPt>
          <c:dLbls>
            <c:dLbl>
              <c:idx val="0"/>
              <c:layout>
                <c:manualLayout>
                  <c:x val="7.4102815394093399E-2"/>
                  <c:y val="-3.1540346521826107E-2"/>
                </c:manualLayout>
              </c:layout>
              <c:spPr>
                <a:solidFill>
                  <a:sysClr val="window" lastClr="FFFFFF">
                    <a:alpha val="0"/>
                  </a:sysClr>
                </a:solid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1-2F97-41CD-BD63-2A8854A2234F}"/>
                </c:ext>
              </c:extLst>
            </c:dLbl>
            <c:dLbl>
              <c:idx val="1"/>
              <c:layout>
                <c:manualLayout>
                  <c:x val="6.3561441093714269E-2"/>
                  <c:y val="2.3653409076887771E-3"/>
                </c:manualLayout>
              </c:layout>
              <c:spPr>
                <a:solidFill>
                  <a:sysClr val="window" lastClr="FFFFFF">
                    <a:alpha val="0"/>
                  </a:sysClr>
                </a:solidFill>
                <a:ln>
                  <a:no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8.2751192691628672E-2"/>
                      <c:h val="0.26053682454632765"/>
                    </c:manualLayout>
                  </c15:layout>
                </c:ext>
                <c:ext xmlns:c16="http://schemas.microsoft.com/office/drawing/2014/chart" uri="{C3380CC4-5D6E-409C-BE32-E72D297353CC}">
                  <c16:uniqueId val="{00000003-2F97-41CD-BD63-2A8854A2234F}"/>
                </c:ext>
              </c:extLst>
            </c:dLbl>
            <c:dLbl>
              <c:idx val="2"/>
              <c:layout>
                <c:manualLayout>
                  <c:x val="-7.0251119863362479E-2"/>
                  <c:y val="-8.9903930389633485E-2"/>
                </c:manualLayout>
              </c:layout>
              <c:spPr>
                <a:solidFill>
                  <a:sysClr val="window" lastClr="FFFFFF">
                    <a:alpha val="0"/>
                  </a:sysClr>
                </a:solid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5-2F97-41CD-BD63-2A8854A2234F}"/>
                </c:ext>
              </c:extLst>
            </c:dLbl>
            <c:spPr>
              <a:solidFill>
                <a:sysClr val="window" lastClr="FFFFFF">
                  <a:alpha val="0"/>
                </a:sysClr>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Lists!$D$10:$D$12</c:f>
              <c:strCache>
                <c:ptCount val="3"/>
                <c:pt idx="0">
                  <c:v>Substantial</c:v>
                </c:pt>
                <c:pt idx="1">
                  <c:v>Reasonable</c:v>
                </c:pt>
                <c:pt idx="2">
                  <c:v>Limited</c:v>
                </c:pt>
              </c:strCache>
            </c:strRef>
          </c:cat>
          <c:val>
            <c:numRef>
              <c:f>Lists!$E$10:$E$12</c:f>
              <c:numCache>
                <c:formatCode>General</c:formatCode>
                <c:ptCount val="3"/>
                <c:pt idx="0">
                  <c:v>13</c:v>
                </c:pt>
                <c:pt idx="1">
                  <c:v>0</c:v>
                </c:pt>
                <c:pt idx="2">
                  <c:v>0</c:v>
                </c:pt>
              </c:numCache>
            </c:numRef>
          </c:val>
          <c:extLst>
            <c:ext xmlns:c16="http://schemas.microsoft.com/office/drawing/2014/chart" uri="{C3380CC4-5D6E-409C-BE32-E72D297353CC}">
              <c16:uniqueId val="{00000006-2F97-41CD-BD63-2A8854A2234F}"/>
            </c:ext>
          </c:extLst>
        </c:ser>
        <c:dLbls>
          <c:showLegendKey val="0"/>
          <c:showVal val="0"/>
          <c:showCatName val="0"/>
          <c:showSerName val="0"/>
          <c:showPercent val="0"/>
          <c:showBubbleSize val="0"/>
          <c:showLeaderLines val="0"/>
        </c:dLbls>
        <c:firstSliceAng val="0"/>
        <c:holeSize val="50"/>
      </c:doughnutChart>
      <c:spPr>
        <a:noFill/>
        <a:ln>
          <a:noFill/>
        </a:ln>
        <a:effectLst/>
      </c:spPr>
    </c:plotArea>
    <c:legend>
      <c:legendPos val="tr"/>
      <c:layout>
        <c:manualLayout>
          <c:xMode val="edge"/>
          <c:yMode val="edge"/>
          <c:x val="0.60378346219517187"/>
          <c:y val="6.5510792094222343E-3"/>
          <c:w val="0.39621653780482818"/>
          <c:h val="0.59543042005762536"/>
        </c:manualLayout>
      </c:layout>
      <c:overlay val="1"/>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1.0925819436457734E-2"/>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7B45-42B8-86A5-C889E3191F93}"/>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7B45-42B8-86A5-C889E3191F93}"/>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7B45-42B8-86A5-C889E3191F93}"/>
              </c:ext>
            </c:extLst>
          </c:dPt>
          <c:val>
            <c:numRef>
              <c:f>Dashboard!$I$25:$K$25</c:f>
              <c:numCache>
                <c:formatCode>General</c:formatCode>
                <c:ptCount val="3"/>
                <c:pt idx="0">
                  <c:v>0</c:v>
                </c:pt>
                <c:pt idx="1">
                  <c:v>0</c:v>
                </c:pt>
                <c:pt idx="2">
                  <c:v>0</c:v>
                </c:pt>
              </c:numCache>
            </c:numRef>
          </c:val>
          <c:extLst>
            <c:ext xmlns:c16="http://schemas.microsoft.com/office/drawing/2014/chart" uri="{C3380CC4-5D6E-409C-BE32-E72D297353CC}">
              <c16:uniqueId val="{00000006-7B45-42B8-86A5-C889E3191F93}"/>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extLst/>
  </c:chart>
  <c:spPr>
    <a:noFill/>
    <a:ln>
      <a:noFill/>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1.0925819436457734E-2"/>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2F6B-47B2-921E-5E37967A1078}"/>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2F6B-47B2-921E-5E37967A1078}"/>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2F6B-47B2-921E-5E37967A1078}"/>
              </c:ext>
            </c:extLst>
          </c:dPt>
          <c:val>
            <c:numRef>
              <c:f>Dashboard!$I$26:$K$26</c:f>
              <c:numCache>
                <c:formatCode>General</c:formatCode>
                <c:ptCount val="3"/>
                <c:pt idx="0">
                  <c:v>0</c:v>
                </c:pt>
                <c:pt idx="1">
                  <c:v>0</c:v>
                </c:pt>
                <c:pt idx="2">
                  <c:v>0</c:v>
                </c:pt>
              </c:numCache>
            </c:numRef>
          </c:val>
          <c:extLst>
            <c:ext xmlns:c16="http://schemas.microsoft.com/office/drawing/2014/chart" uri="{C3380CC4-5D6E-409C-BE32-E72D297353CC}">
              <c16:uniqueId val="{00000006-2F6B-47B2-921E-5E37967A1078}"/>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extLst/>
  </c:chart>
  <c:spPr>
    <a:noFill/>
    <a:ln>
      <a:noFill/>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951279783344122E-2"/>
          <c:y val="3.7787339127556045E-2"/>
          <c:w val="0.95657308032498378"/>
          <c:h val="0.93862828804989096"/>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182F-450D-8492-EB6B2992FB97}"/>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182F-450D-8492-EB6B2992FB97}"/>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182F-450D-8492-EB6B2992FB97}"/>
              </c:ext>
            </c:extLst>
          </c:dPt>
          <c:val>
            <c:numRef>
              <c:f>Dashboard!$I$16:$K$16</c:f>
              <c:numCache>
                <c:formatCode>General</c:formatCode>
                <c:ptCount val="3"/>
                <c:pt idx="0">
                  <c:v>0</c:v>
                </c:pt>
                <c:pt idx="1">
                  <c:v>0</c:v>
                </c:pt>
                <c:pt idx="2">
                  <c:v>0</c:v>
                </c:pt>
              </c:numCache>
            </c:numRef>
          </c:val>
          <c:extLst>
            <c:ext xmlns:c16="http://schemas.microsoft.com/office/drawing/2014/chart" uri="{C3380CC4-5D6E-409C-BE32-E72D297353CC}">
              <c16:uniqueId val="{00000000-004E-427F-A764-A0EA788F5016}"/>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2.2545981450722173E-3"/>
          <c:w val="0.97648148148148128"/>
          <c:h val="0.97207653466605937"/>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618F-40E0-A8A5-D3F914BFFD43}"/>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618F-40E0-A8A5-D3F914BFFD43}"/>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618F-40E0-A8A5-D3F914BFFD43}"/>
              </c:ext>
            </c:extLst>
          </c:dPt>
          <c:val>
            <c:numRef>
              <c:f>Dashboard!$I$17:$K$17</c:f>
              <c:numCache>
                <c:formatCode>General</c:formatCode>
                <c:ptCount val="3"/>
                <c:pt idx="0">
                  <c:v>0</c:v>
                </c:pt>
                <c:pt idx="1">
                  <c:v>0</c:v>
                </c:pt>
                <c:pt idx="2">
                  <c:v>0</c:v>
                </c:pt>
              </c:numCache>
            </c:numRef>
          </c:val>
          <c:extLst>
            <c:ext xmlns:c16="http://schemas.microsoft.com/office/drawing/2014/chart" uri="{C3380CC4-5D6E-409C-BE32-E72D297353CC}">
              <c16:uniqueId val="{00000000-B649-49E9-A13B-142924469F1C}"/>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3328407858437687E-3"/>
          <c:y val="0"/>
          <c:w val="0.96822340789483241"/>
          <c:h val="0.97668706701275032"/>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40CA-446B-A0AF-76442C3D0714}"/>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40CA-446B-A0AF-76442C3D0714}"/>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40CA-446B-A0AF-76442C3D0714}"/>
              </c:ext>
            </c:extLst>
          </c:dPt>
          <c:val>
            <c:numRef>
              <c:f>Dashboard!$I$18:$K$18</c:f>
              <c:numCache>
                <c:formatCode>General</c:formatCode>
                <c:ptCount val="3"/>
                <c:pt idx="0">
                  <c:v>0</c:v>
                </c:pt>
                <c:pt idx="1">
                  <c:v>0</c:v>
                </c:pt>
                <c:pt idx="2">
                  <c:v>0</c:v>
                </c:pt>
              </c:numCache>
            </c:numRef>
          </c:val>
          <c:extLst>
            <c:ext xmlns:c16="http://schemas.microsoft.com/office/drawing/2014/chart" uri="{C3380CC4-5D6E-409C-BE32-E72D297353CC}">
              <c16:uniqueId val="{00000000-40CA-446B-A0AF-76442C3D0714}"/>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092592592592794E-3"/>
          <c:y val="0"/>
          <c:w val="0.96766296296296295"/>
          <c:h val="0.97627223777086081"/>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663C-4FA0-8B16-6EBDCF2C1639}"/>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663C-4FA0-8B16-6EBDCF2C1639}"/>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663C-4FA0-8B16-6EBDCF2C1639}"/>
              </c:ext>
            </c:extLst>
          </c:dPt>
          <c:val>
            <c:numRef>
              <c:f>Dashboard!$I$19:$K$19</c:f>
              <c:numCache>
                <c:formatCode>General</c:formatCode>
                <c:ptCount val="3"/>
                <c:pt idx="0">
                  <c:v>0</c:v>
                </c:pt>
                <c:pt idx="1">
                  <c:v>0</c:v>
                </c:pt>
                <c:pt idx="2">
                  <c:v>0</c:v>
                </c:pt>
              </c:numCache>
            </c:numRef>
          </c:val>
          <c:extLst>
            <c:ext xmlns:c16="http://schemas.microsoft.com/office/drawing/2014/chart" uri="{C3380CC4-5D6E-409C-BE32-E72D297353CC}">
              <c16:uniqueId val="{00000000-663C-4FA0-8B16-6EBDCF2C1639}"/>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4.3707160191056114E-3"/>
          <c:w val="0.97648148148148128"/>
          <c:h val="0.96794563497453912"/>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71E3-4BDC-BA81-A8E6791512B6}"/>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71E3-4BDC-BA81-A8E6791512B6}"/>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71E3-4BDC-BA81-A8E6791512B6}"/>
              </c:ext>
            </c:extLst>
          </c:dPt>
          <c:val>
            <c:numRef>
              <c:f>Dashboard!$I$20:$K$20</c:f>
              <c:numCache>
                <c:formatCode>General</c:formatCode>
                <c:ptCount val="3"/>
                <c:pt idx="0">
                  <c:v>0</c:v>
                </c:pt>
                <c:pt idx="1">
                  <c:v>0</c:v>
                </c:pt>
                <c:pt idx="2">
                  <c:v>0</c:v>
                </c:pt>
              </c:numCache>
            </c:numRef>
          </c:val>
          <c:extLst>
            <c:ext xmlns:c16="http://schemas.microsoft.com/office/drawing/2014/chart" uri="{C3380CC4-5D6E-409C-BE32-E72D297353CC}">
              <c16:uniqueId val="{00000000-71E3-4BDC-BA81-A8E6791512B6}"/>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1EBB-4A52-B8AB-025FF25D8D22}"/>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1EBB-4A52-B8AB-025FF25D8D22}"/>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1EBB-4A52-B8AB-025FF25D8D22}"/>
              </c:ext>
            </c:extLst>
          </c:dPt>
          <c:val>
            <c:numRef>
              <c:f>Dashboard!$I$21:$K$21</c:f>
              <c:numCache>
                <c:formatCode>General</c:formatCode>
                <c:ptCount val="3"/>
                <c:pt idx="0">
                  <c:v>0</c:v>
                </c:pt>
                <c:pt idx="1">
                  <c:v>0</c:v>
                </c:pt>
                <c:pt idx="2">
                  <c:v>0</c:v>
                </c:pt>
              </c:numCache>
            </c:numRef>
          </c:val>
          <c:extLst>
            <c:ext xmlns:c16="http://schemas.microsoft.com/office/drawing/2014/chart" uri="{C3380CC4-5D6E-409C-BE32-E72D297353CC}">
              <c16:uniqueId val="{00000000-1EBB-4A52-B8AB-025FF25D8D22}"/>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8.7414320382111829E-3"/>
          <c:w val="1"/>
          <c:h val="0.98251713592357759"/>
        </c:manualLayout>
      </c:layout>
      <c:doughnutChart>
        <c:varyColors val="1"/>
        <c:ser>
          <c:idx val="0"/>
          <c:order val="0"/>
          <c:explosion val="1"/>
          <c:dPt>
            <c:idx val="0"/>
            <c:bubble3D val="0"/>
            <c:spPr>
              <a:solidFill>
                <a:srgbClr val="92D050"/>
              </a:solidFill>
              <a:ln w="19050">
                <a:solidFill>
                  <a:schemeClr val="lt1"/>
                </a:solidFill>
              </a:ln>
              <a:effectLst/>
            </c:spPr>
            <c:extLst>
              <c:ext xmlns:c16="http://schemas.microsoft.com/office/drawing/2014/chart" uri="{C3380CC4-5D6E-409C-BE32-E72D297353CC}">
                <c16:uniqueId val="{00000004-129B-4251-B1C1-4069ED7B43B0}"/>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129B-4251-B1C1-4069ED7B43B0}"/>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129B-4251-B1C1-4069ED7B43B0}"/>
              </c:ext>
            </c:extLst>
          </c:dPt>
          <c:val>
            <c:numRef>
              <c:f>Dashboard!$I$22:$K$22</c:f>
              <c:numCache>
                <c:formatCode>General</c:formatCode>
                <c:ptCount val="3"/>
                <c:pt idx="0">
                  <c:v>0</c:v>
                </c:pt>
                <c:pt idx="1">
                  <c:v>0</c:v>
                </c:pt>
                <c:pt idx="2">
                  <c:v>0</c:v>
                </c:pt>
              </c:numCache>
            </c:numRef>
          </c:val>
          <c:extLst>
            <c:ext xmlns:c16="http://schemas.microsoft.com/office/drawing/2014/chart" uri="{C3380CC4-5D6E-409C-BE32-E72D297353CC}">
              <c16:uniqueId val="{00000000-129B-4251-B1C1-4069ED7B43B0}"/>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2.1092592592592439E-3"/>
          <c:w val="0.98516921444292049"/>
          <c:h val="0.97648148148148128"/>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581B-4BBE-BE56-9AB2240DE69B}"/>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581B-4BBE-BE56-9AB2240DE69B}"/>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581B-4BBE-BE56-9AB2240DE69B}"/>
              </c:ext>
            </c:extLst>
          </c:dPt>
          <c:val>
            <c:numRef>
              <c:f>Dashboard!$I$23:$K$23</c:f>
              <c:numCache>
                <c:formatCode>General</c:formatCode>
                <c:ptCount val="3"/>
                <c:pt idx="0">
                  <c:v>0</c:v>
                </c:pt>
                <c:pt idx="1">
                  <c:v>0</c:v>
                </c:pt>
                <c:pt idx="2">
                  <c:v>0</c:v>
                </c:pt>
              </c:numCache>
            </c:numRef>
          </c:val>
          <c:extLst>
            <c:ext xmlns:c16="http://schemas.microsoft.com/office/drawing/2014/chart" uri="{C3380CC4-5D6E-409C-BE32-E72D297353CC}">
              <c16:uniqueId val="{00000000-581B-4BBE-BE56-9AB2240DE69B}"/>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6" Type="http://schemas.openxmlformats.org/officeDocument/2006/relationships/chart" Target="../charts/chart15.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4.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628650</xdr:colOff>
      <xdr:row>33</xdr:row>
      <xdr:rowOff>85724</xdr:rowOff>
    </xdr:to>
    <xdr:sp macro="" textlink="">
      <xdr:nvSpPr>
        <xdr:cNvPr id="4" name="TextBox 3">
          <a:extLst>
            <a:ext uri="{FF2B5EF4-FFF2-40B4-BE49-F238E27FC236}">
              <a16:creationId xmlns:a16="http://schemas.microsoft.com/office/drawing/2014/main" id="{11247D49-399F-40A7-A853-E70A01ED9953}"/>
            </a:ext>
          </a:extLst>
        </xdr:cNvPr>
        <xdr:cNvSpPr txBox="1"/>
      </xdr:nvSpPr>
      <xdr:spPr>
        <a:xfrm>
          <a:off x="0" y="0"/>
          <a:ext cx="5810250" cy="60578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GB" sz="1100" b="1">
              <a:solidFill>
                <a:schemeClr val="dk1"/>
              </a:solidFill>
              <a:effectLst/>
              <a:latin typeface="+mn-lt"/>
              <a:ea typeface="+mn-ea"/>
              <a:cs typeface="+mn-cs"/>
            </a:rPr>
            <a:t>Introduction</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This spreadsheet provides a collection of tools a Fire and Rescue Service may want to use to support the implementation and embedding of this Fire Standard. It provides a facility to record actions that have been taken, or need to be taken, to move toward achieving the Fire Standard. When first completed, it will provide a benchmark from which progress over time can be measured. </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tool is a gap analysis intended to assist services, and they are therefore free to make any changes they wish to aid their planning and implementation of this Standard.</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There are three sections:</a:t>
          </a:r>
        </a:p>
        <a:p>
          <a:endParaRPr lang="en-GB" sz="1100">
            <a:solidFill>
              <a:schemeClr val="dk1"/>
            </a:solidFill>
            <a:effectLst/>
            <a:latin typeface="+mn-lt"/>
            <a:ea typeface="+mn-ea"/>
            <a:cs typeface="+mn-cs"/>
          </a:endParaRPr>
        </a:p>
        <a:p>
          <a:pPr lvl="0"/>
          <a:r>
            <a:rPr lang="en-GB" sz="1100" b="1">
              <a:solidFill>
                <a:schemeClr val="dk1"/>
              </a:solidFill>
              <a:effectLst/>
              <a:latin typeface="+mn-lt"/>
              <a:ea typeface="+mn-ea"/>
              <a:cs typeface="+mn-cs"/>
            </a:rPr>
            <a:t>Dashboard summarising the criteria</a:t>
          </a:r>
        </a:p>
        <a:p>
          <a:pPr lvl="0"/>
          <a:r>
            <a:rPr lang="en-GB" sz="1100" b="1">
              <a:solidFill>
                <a:schemeClr val="dk1"/>
              </a:solidFill>
              <a:effectLst/>
              <a:latin typeface="+mn-lt"/>
              <a:ea typeface="+mn-ea"/>
              <a:cs typeface="+mn-cs"/>
            </a:rPr>
            <a:t>A separate sheet for each criteria</a:t>
          </a:r>
        </a:p>
        <a:p>
          <a:pPr lvl="0"/>
          <a:r>
            <a:rPr lang="en-GB" sz="1100" b="1">
              <a:solidFill>
                <a:schemeClr val="dk1"/>
              </a:solidFill>
              <a:effectLst/>
              <a:latin typeface="+mn-lt"/>
              <a:ea typeface="+mn-ea"/>
              <a:cs typeface="+mn-cs"/>
            </a:rPr>
            <a:t>A separate sheet for the 3 Lines of Assurance</a:t>
          </a:r>
        </a:p>
        <a:p>
          <a:pPr lvl="0"/>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Services are under no obligation to use these tools and may prefer to develop other means to measure how the Fire Standard is providing assurance or pick and chose sections to complete and align to existing reporting and supporting progress towards the CRMP.</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dashboard provides a pictorial overview of the level of assurance against the tasks and the separate 3 Lines of Assurance Model provides a simple assurance model of progress.</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Fire Standards are not a compliance exercise, and the revised tools reflect this by encouraging a service to consider the level of progress it may be making in a particular area:</a:t>
          </a:r>
        </a:p>
        <a:p>
          <a:pPr lvl="0"/>
          <a:endParaRPr lang="en-GB" sz="1100">
            <a:solidFill>
              <a:schemeClr val="dk1"/>
            </a:solidFill>
            <a:effectLst/>
            <a:latin typeface="+mn-lt"/>
            <a:ea typeface="+mn-ea"/>
            <a:cs typeface="+mn-cs"/>
          </a:endParaRPr>
        </a:p>
        <a:p>
          <a:pPr lvl="0"/>
          <a:r>
            <a:rPr lang="en-GB" sz="1100" b="1">
              <a:solidFill>
                <a:schemeClr val="dk1"/>
              </a:solidFill>
              <a:effectLst/>
              <a:latin typeface="+mn-lt"/>
              <a:ea typeface="+mn-ea"/>
              <a:cs typeface="+mn-cs"/>
            </a:rPr>
            <a:t>Limited</a:t>
          </a:r>
        </a:p>
        <a:p>
          <a:pPr lvl="0"/>
          <a:r>
            <a:rPr lang="en-GB" sz="1100" b="1">
              <a:solidFill>
                <a:schemeClr val="dk1"/>
              </a:solidFill>
              <a:effectLst/>
              <a:latin typeface="+mn-lt"/>
              <a:ea typeface="+mn-ea"/>
              <a:cs typeface="+mn-cs"/>
            </a:rPr>
            <a:t>Reasonable</a:t>
          </a:r>
        </a:p>
        <a:p>
          <a:pPr lvl="0"/>
          <a:r>
            <a:rPr lang="en-GB" sz="1100" b="1">
              <a:solidFill>
                <a:schemeClr val="dk1"/>
              </a:solidFill>
              <a:effectLst/>
              <a:latin typeface="+mn-lt"/>
              <a:ea typeface="+mn-ea"/>
              <a:cs typeface="+mn-cs"/>
            </a:rPr>
            <a:t>Substantial </a:t>
          </a:r>
        </a:p>
        <a:p>
          <a:pPr lvl="0"/>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implementation of a Fire Standard should never be seen as an exercise with a beginning and end and the suite should be revisited when priorities change and evolve over time, such as when the CRMP is being revised or a new corporate strategy is being developed.</a:t>
          </a:r>
        </a:p>
        <a:p>
          <a:r>
            <a:rPr lang="en-GB" sz="1200">
              <a:solidFill>
                <a:schemeClr val="dk1"/>
              </a:solidFill>
              <a:effectLst/>
              <a:latin typeface="+mn-lt"/>
              <a:ea typeface="+mn-ea"/>
              <a:cs typeface="+mn-cs"/>
            </a:rPr>
            <a:t> </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792443</xdr:colOff>
      <xdr:row>19</xdr:row>
      <xdr:rowOff>0</xdr:rowOff>
    </xdr:from>
    <xdr:ext cx="184731" cy="264560"/>
    <xdr:sp macro="" textlink="">
      <xdr:nvSpPr>
        <xdr:cNvPr id="2" name="TextBox 1">
          <a:extLst>
            <a:ext uri="{FF2B5EF4-FFF2-40B4-BE49-F238E27FC236}">
              <a16:creationId xmlns:a16="http://schemas.microsoft.com/office/drawing/2014/main" id="{45244E5C-69A5-4D0E-ADEE-4B644335EDC3}"/>
            </a:ext>
          </a:extLst>
        </xdr:cNvPr>
        <xdr:cNvSpPr txBox="1"/>
      </xdr:nvSpPr>
      <xdr:spPr>
        <a:xfrm>
          <a:off x="1649693" y="2540280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11</xdr:col>
      <xdr:colOff>48658</xdr:colOff>
      <xdr:row>13</xdr:row>
      <xdr:rowOff>104568</xdr:rowOff>
    </xdr:from>
    <xdr:to>
      <xdr:col>11</xdr:col>
      <xdr:colOff>609391</xdr:colOff>
      <xdr:row>13</xdr:row>
      <xdr:rowOff>649330</xdr:rowOff>
    </xdr:to>
    <xdr:graphicFrame macro="">
      <xdr:nvGraphicFramePr>
        <xdr:cNvPr id="2" name="Chart 1">
          <a:extLst>
            <a:ext uri="{FF2B5EF4-FFF2-40B4-BE49-F238E27FC236}">
              <a16:creationId xmlns:a16="http://schemas.microsoft.com/office/drawing/2014/main" id="{B066E4E1-2B7A-4979-8FB6-F7DE295BEF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58598</xdr:colOff>
      <xdr:row>15</xdr:row>
      <xdr:rowOff>129409</xdr:rowOff>
    </xdr:from>
    <xdr:to>
      <xdr:col>12</xdr:col>
      <xdr:colOff>2251</xdr:colOff>
      <xdr:row>15</xdr:row>
      <xdr:rowOff>636071</xdr:rowOff>
    </xdr:to>
    <xdr:graphicFrame macro="">
      <xdr:nvGraphicFramePr>
        <xdr:cNvPr id="4" name="Chart 3">
          <a:extLst>
            <a:ext uri="{FF2B5EF4-FFF2-40B4-BE49-F238E27FC236}">
              <a16:creationId xmlns:a16="http://schemas.microsoft.com/office/drawing/2014/main" id="{7F3FC350-C63B-485B-9B48-7084EEAA2B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67313</xdr:colOff>
      <xdr:row>16</xdr:row>
      <xdr:rowOff>56731</xdr:rowOff>
    </xdr:from>
    <xdr:to>
      <xdr:col>12</xdr:col>
      <xdr:colOff>3512</xdr:colOff>
      <xdr:row>16</xdr:row>
      <xdr:rowOff>527741</xdr:rowOff>
    </xdr:to>
    <xdr:graphicFrame macro="">
      <xdr:nvGraphicFramePr>
        <xdr:cNvPr id="5" name="Chart 4">
          <a:extLst>
            <a:ext uri="{FF2B5EF4-FFF2-40B4-BE49-F238E27FC236}">
              <a16:creationId xmlns:a16="http://schemas.microsoft.com/office/drawing/2014/main" id="{03092366-1EA2-4F8A-AF3D-6C9EAF223C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58597</xdr:colOff>
      <xdr:row>17</xdr:row>
      <xdr:rowOff>99804</xdr:rowOff>
    </xdr:from>
    <xdr:to>
      <xdr:col>11</xdr:col>
      <xdr:colOff>608121</xdr:colOff>
      <xdr:row>17</xdr:row>
      <xdr:rowOff>644566</xdr:rowOff>
    </xdr:to>
    <xdr:graphicFrame macro="">
      <xdr:nvGraphicFramePr>
        <xdr:cNvPr id="6" name="Chart 5">
          <a:extLst>
            <a:ext uri="{FF2B5EF4-FFF2-40B4-BE49-F238E27FC236}">
              <a16:creationId xmlns:a16="http://schemas.microsoft.com/office/drawing/2014/main" id="{3E46E306-6946-4F24-B249-38E7C6B4E76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66880</xdr:colOff>
      <xdr:row>18</xdr:row>
      <xdr:rowOff>154266</xdr:rowOff>
    </xdr:from>
    <xdr:to>
      <xdr:col>12</xdr:col>
      <xdr:colOff>5770</xdr:colOff>
      <xdr:row>18</xdr:row>
      <xdr:rowOff>699028</xdr:rowOff>
    </xdr:to>
    <xdr:graphicFrame macro="">
      <xdr:nvGraphicFramePr>
        <xdr:cNvPr id="7" name="Chart 6">
          <a:extLst>
            <a:ext uri="{FF2B5EF4-FFF2-40B4-BE49-F238E27FC236}">
              <a16:creationId xmlns:a16="http://schemas.microsoft.com/office/drawing/2014/main" id="{054C85E0-D6D9-406B-B1C9-56325D6C6CC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58598</xdr:colOff>
      <xdr:row>19</xdr:row>
      <xdr:rowOff>73712</xdr:rowOff>
    </xdr:from>
    <xdr:to>
      <xdr:col>12</xdr:col>
      <xdr:colOff>2251</xdr:colOff>
      <xdr:row>19</xdr:row>
      <xdr:rowOff>608949</xdr:rowOff>
    </xdr:to>
    <xdr:graphicFrame macro="">
      <xdr:nvGraphicFramePr>
        <xdr:cNvPr id="8" name="Chart 7">
          <a:extLst>
            <a:ext uri="{FF2B5EF4-FFF2-40B4-BE49-F238E27FC236}">
              <a16:creationId xmlns:a16="http://schemas.microsoft.com/office/drawing/2014/main" id="{9B0E8E97-BD3D-405C-BF2D-83396CA99D7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46794</xdr:colOff>
      <xdr:row>20</xdr:row>
      <xdr:rowOff>51955</xdr:rowOff>
    </xdr:from>
    <xdr:to>
      <xdr:col>11</xdr:col>
      <xdr:colOff>645533</xdr:colOff>
      <xdr:row>20</xdr:row>
      <xdr:rowOff>770658</xdr:rowOff>
    </xdr:to>
    <xdr:graphicFrame macro="">
      <xdr:nvGraphicFramePr>
        <xdr:cNvPr id="9" name="Chart 8">
          <a:extLst>
            <a:ext uri="{FF2B5EF4-FFF2-40B4-BE49-F238E27FC236}">
              <a16:creationId xmlns:a16="http://schemas.microsoft.com/office/drawing/2014/main" id="{6C5F7901-E6E1-4D89-9F90-AA302AA2524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45552</xdr:colOff>
      <xdr:row>21</xdr:row>
      <xdr:rowOff>436699</xdr:rowOff>
    </xdr:from>
    <xdr:to>
      <xdr:col>11</xdr:col>
      <xdr:colOff>580790</xdr:colOff>
      <xdr:row>21</xdr:row>
      <xdr:rowOff>971937</xdr:rowOff>
    </xdr:to>
    <xdr:graphicFrame macro="">
      <xdr:nvGraphicFramePr>
        <xdr:cNvPr id="10" name="Chart 9">
          <a:extLst>
            <a:ext uri="{FF2B5EF4-FFF2-40B4-BE49-F238E27FC236}">
              <a16:creationId xmlns:a16="http://schemas.microsoft.com/office/drawing/2014/main" id="{E62E1CF3-843A-48E7-9938-D9D099505D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55078</xdr:colOff>
      <xdr:row>22</xdr:row>
      <xdr:rowOff>95042</xdr:rowOff>
    </xdr:from>
    <xdr:to>
      <xdr:col>11</xdr:col>
      <xdr:colOff>590316</xdr:colOff>
      <xdr:row>22</xdr:row>
      <xdr:rowOff>635042</xdr:rowOff>
    </xdr:to>
    <xdr:graphicFrame macro="">
      <xdr:nvGraphicFramePr>
        <xdr:cNvPr id="11" name="Chart 10">
          <a:extLst>
            <a:ext uri="{FF2B5EF4-FFF2-40B4-BE49-F238E27FC236}">
              <a16:creationId xmlns:a16="http://schemas.microsoft.com/office/drawing/2014/main" id="{F0742A99-4A5D-450D-9236-0AA4092520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42033</xdr:colOff>
      <xdr:row>23</xdr:row>
      <xdr:rowOff>115128</xdr:rowOff>
    </xdr:from>
    <xdr:to>
      <xdr:col>11</xdr:col>
      <xdr:colOff>582033</xdr:colOff>
      <xdr:row>23</xdr:row>
      <xdr:rowOff>659890</xdr:rowOff>
    </xdr:to>
    <xdr:graphicFrame macro="">
      <xdr:nvGraphicFramePr>
        <xdr:cNvPr id="12" name="Chart 11">
          <a:extLst>
            <a:ext uri="{FF2B5EF4-FFF2-40B4-BE49-F238E27FC236}">
              <a16:creationId xmlns:a16="http://schemas.microsoft.com/office/drawing/2014/main" id="{41B07B83-5BB9-4C84-850F-7B3633D8AA6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11</xdr:col>
      <xdr:colOff>58598</xdr:colOff>
      <xdr:row>14</xdr:row>
      <xdr:rowOff>101046</xdr:rowOff>
    </xdr:from>
    <xdr:to>
      <xdr:col>11</xdr:col>
      <xdr:colOff>598598</xdr:colOff>
      <xdr:row>14</xdr:row>
      <xdr:rowOff>641046</xdr:rowOff>
    </xdr:to>
    <xdr:graphicFrame macro="">
      <xdr:nvGraphicFramePr>
        <xdr:cNvPr id="13" name="Chart 12">
          <a:extLst>
            <a:ext uri="{FF2B5EF4-FFF2-40B4-BE49-F238E27FC236}">
              <a16:creationId xmlns:a16="http://schemas.microsoft.com/office/drawing/2014/main" id="{D12FBA59-B13B-4610-B6C1-AB825EF7B8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xdr:col>
      <xdr:colOff>46795</xdr:colOff>
      <xdr:row>29</xdr:row>
      <xdr:rowOff>112847</xdr:rowOff>
    </xdr:from>
    <xdr:to>
      <xdr:col>11</xdr:col>
      <xdr:colOff>582033</xdr:colOff>
      <xdr:row>29</xdr:row>
      <xdr:rowOff>652847</xdr:rowOff>
    </xdr:to>
    <xdr:graphicFrame macro="">
      <xdr:nvGraphicFramePr>
        <xdr:cNvPr id="20" name="Chart 19">
          <a:extLst>
            <a:ext uri="{FF2B5EF4-FFF2-40B4-BE49-F238E27FC236}">
              <a16:creationId xmlns:a16="http://schemas.microsoft.com/office/drawing/2014/main" id="{2FA05C35-A469-41CF-B571-C27C789A2A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xdr:col>
      <xdr:colOff>33129</xdr:colOff>
      <xdr:row>6</xdr:row>
      <xdr:rowOff>121960</xdr:rowOff>
    </xdr:from>
    <xdr:to>
      <xdr:col>12</xdr:col>
      <xdr:colOff>112436</xdr:colOff>
      <xdr:row>9</xdr:row>
      <xdr:rowOff>162131</xdr:rowOff>
    </xdr:to>
    <xdr:graphicFrame macro="">
      <xdr:nvGraphicFramePr>
        <xdr:cNvPr id="25" name="Chart 24">
          <a:extLst>
            <a:ext uri="{FF2B5EF4-FFF2-40B4-BE49-F238E27FC236}">
              <a16:creationId xmlns:a16="http://schemas.microsoft.com/office/drawing/2014/main" id="{86589369-F3B6-4D2D-AFBE-F0BFE4E675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0</xdr:col>
      <xdr:colOff>628650</xdr:colOff>
      <xdr:row>0</xdr:row>
      <xdr:rowOff>190500</xdr:rowOff>
    </xdr:from>
    <xdr:to>
      <xdr:col>1</xdr:col>
      <xdr:colOff>1809750</xdr:colOff>
      <xdr:row>4</xdr:row>
      <xdr:rowOff>112728</xdr:rowOff>
    </xdr:to>
    <xdr:pic>
      <xdr:nvPicPr>
        <xdr:cNvPr id="17" name="Picture 16">
          <a:extLst>
            <a:ext uri="{FF2B5EF4-FFF2-40B4-BE49-F238E27FC236}">
              <a16:creationId xmlns:a16="http://schemas.microsoft.com/office/drawing/2014/main" id="{D045F502-69E6-40DB-8D43-728D60FD2FD3}"/>
            </a:ext>
            <a:ext uri="{147F2762-F138-4A5C-976F-8EAC2B608ADB}">
              <a16:predDERef xmlns:a16="http://schemas.microsoft.com/office/drawing/2014/main" pred="{86589369-F3B6-4D2D-AFBE-F0BFE4E675D4}"/>
            </a:ext>
          </a:extLst>
        </xdr:cNvPr>
        <xdr:cNvPicPr>
          <a:picLocks noChangeAspect="1"/>
        </xdr:cNvPicPr>
      </xdr:nvPicPr>
      <xdr:blipFill>
        <a:blip xmlns:r="http://schemas.openxmlformats.org/officeDocument/2006/relationships" r:embed="rId14"/>
        <a:stretch>
          <a:fillRect/>
        </a:stretch>
      </xdr:blipFill>
      <xdr:spPr>
        <a:xfrm>
          <a:off x="628650" y="190500"/>
          <a:ext cx="1828800" cy="979503"/>
        </a:xfrm>
        <a:prstGeom prst="rect">
          <a:avLst/>
        </a:prstGeom>
      </xdr:spPr>
    </xdr:pic>
    <xdr:clientData/>
  </xdr:twoCellAnchor>
  <xdr:twoCellAnchor>
    <xdr:from>
      <xdr:col>11</xdr:col>
      <xdr:colOff>0</xdr:colOff>
      <xdr:row>24</xdr:row>
      <xdr:rowOff>0</xdr:rowOff>
    </xdr:from>
    <xdr:to>
      <xdr:col>11</xdr:col>
      <xdr:colOff>535238</xdr:colOff>
      <xdr:row>24</xdr:row>
      <xdr:rowOff>549524</xdr:rowOff>
    </xdr:to>
    <xdr:graphicFrame macro="">
      <xdr:nvGraphicFramePr>
        <xdr:cNvPr id="19" name="Chart 18">
          <a:extLst>
            <a:ext uri="{FF2B5EF4-FFF2-40B4-BE49-F238E27FC236}">
              <a16:creationId xmlns:a16="http://schemas.microsoft.com/office/drawing/2014/main" id="{245B2D38-39F7-40B7-B10D-2CE41FB92B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0</xdr:colOff>
      <xdr:row>25</xdr:row>
      <xdr:rowOff>0</xdr:rowOff>
    </xdr:from>
    <xdr:to>
      <xdr:col>11</xdr:col>
      <xdr:colOff>535238</xdr:colOff>
      <xdr:row>25</xdr:row>
      <xdr:rowOff>554286</xdr:rowOff>
    </xdr:to>
    <xdr:graphicFrame macro="">
      <xdr:nvGraphicFramePr>
        <xdr:cNvPr id="21" name="Chart 20">
          <a:extLst>
            <a:ext uri="{FF2B5EF4-FFF2-40B4-BE49-F238E27FC236}">
              <a16:creationId xmlns:a16="http://schemas.microsoft.com/office/drawing/2014/main" id="{BF696F40-233D-42A3-BED0-B95F369EBC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1BA8361-640B-44AD-8684-850E33DA9B70}" name="Table2" displayName="Table2" ref="A2:H19" totalsRowShown="0" headerRowDxfId="139">
  <autoFilter ref="A2:H19" xr:uid="{D7824867-078E-4301-A0FB-758B70E7D95C}"/>
  <tableColumns count="8">
    <tableColumn id="1" xr3:uid="{70A235FF-1050-4B0B-8020-56B8028103BA}" name="Criteria" dataDxfId="138"/>
    <tableColumn id="2" xr3:uid="{70251BA7-34F0-45A9-AE50-1064B7C397E1}" name="Description" dataDxfId="137"/>
    <tableColumn id="8" xr3:uid="{F5BA5A6F-F15D-464E-9A23-1DE60E802501}" name="Priority" dataDxfId="136"/>
    <tableColumn id="7" xr3:uid="{5D235819-CCB6-4088-B65E-ABFBF8020E98}" name="Impact" dataDxfId="135"/>
    <tableColumn id="3" xr3:uid="{D0A9FD2E-0B8D-467E-9174-AFAC356C68DA}" name="First Line" dataDxfId="134"/>
    <tableColumn id="4" xr3:uid="{A5DBEA95-92D9-4A6B-98C4-8C942199D09A}" name="Second Line" dataDxfId="133"/>
    <tableColumn id="5" xr3:uid="{5B6D4DE2-BB97-4C3E-8F01-55B7B944D55A}" name="Third Line" dataDxfId="132"/>
    <tableColumn id="6" xr3:uid="{8BE00AC3-0A44-4862-8C26-06923988C7F6}" name="Notes and Actions" dataDxfId="131"/>
  </tableColumns>
  <tableStyleInfo name="TableStyleMedium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009-AD79-4D75-87D9-FC501CF1BB20}">
  <sheetPr codeName="Sheet1"/>
  <dimension ref="A1:P24"/>
  <sheetViews>
    <sheetView workbookViewId="0">
      <selection activeCell="D26" sqref="D26"/>
    </sheetView>
  </sheetViews>
  <sheetFormatPr defaultRowHeight="14.25" x14ac:dyDescent="0.45"/>
  <cols>
    <col min="1" max="1" width="11.796875" customWidth="1"/>
    <col min="2" max="2" width="18" customWidth="1"/>
    <col min="3" max="3" width="21" customWidth="1"/>
    <col min="4" max="4" width="17.46484375" customWidth="1"/>
    <col min="5" max="20" width="9.53125" customWidth="1"/>
  </cols>
  <sheetData>
    <row r="1" spans="1:16" x14ac:dyDescent="0.45">
      <c r="A1" s="1" t="s">
        <v>0</v>
      </c>
      <c r="B1" s="1" t="s">
        <v>1</v>
      </c>
      <c r="C1" s="1" t="s">
        <v>143</v>
      </c>
    </row>
    <row r="2" spans="1:16" x14ac:dyDescent="0.45">
      <c r="A2" t="s">
        <v>2</v>
      </c>
      <c r="B2" t="s">
        <v>2</v>
      </c>
      <c r="C2" t="s">
        <v>140</v>
      </c>
    </row>
    <row r="3" spans="1:16" x14ac:dyDescent="0.45">
      <c r="A3" t="s">
        <v>3</v>
      </c>
      <c r="B3" t="s">
        <v>3</v>
      </c>
      <c r="C3" t="s">
        <v>141</v>
      </c>
    </row>
    <row r="4" spans="1:16" x14ac:dyDescent="0.45">
      <c r="A4" t="s">
        <v>4</v>
      </c>
      <c r="B4" t="s">
        <v>4</v>
      </c>
      <c r="C4" t="s">
        <v>142</v>
      </c>
    </row>
    <row r="7" spans="1:16" x14ac:dyDescent="0.45">
      <c r="D7" s="3" t="s">
        <v>5</v>
      </c>
      <c r="E7" s="3" t="s">
        <v>6</v>
      </c>
      <c r="F7" s="3" t="s">
        <v>7</v>
      </c>
      <c r="G7" s="3" t="s">
        <v>8</v>
      </c>
      <c r="H7" s="3" t="s">
        <v>9</v>
      </c>
      <c r="I7" s="3" t="s">
        <v>10</v>
      </c>
      <c r="J7" s="3" t="s">
        <v>11</v>
      </c>
      <c r="K7" s="3" t="s">
        <v>12</v>
      </c>
      <c r="L7" s="3" t="s">
        <v>13</v>
      </c>
      <c r="M7" s="3" t="s">
        <v>14</v>
      </c>
      <c r="N7" s="3" t="s">
        <v>15</v>
      </c>
      <c r="O7" s="3" t="s">
        <v>16</v>
      </c>
      <c r="P7" s="3" t="s">
        <v>144</v>
      </c>
    </row>
    <row r="8" spans="1:16" x14ac:dyDescent="0.45">
      <c r="D8" s="4">
        <f>IF('Criteria 1'!$D$2="Substantial",1,IF('Criteria 1'!$D$2="Reasonable",2,IF('Criteria 1'!$D$2="Limited",3,0)))</f>
        <v>1</v>
      </c>
      <c r="E8" s="4">
        <f>IF('Criteria 2'!$D$2="Substantial",1,IF('Criteria 2'!$D$2="Reasonable",2,IF('Criteria 2'!$D$2="Limited",3,0)))</f>
        <v>1</v>
      </c>
      <c r="F8" s="4">
        <f>IF('Criteria 3'!$D$2="Substantial",1,IF('Criteria 3'!$D$2="Reasonable",2,IF('Criteria 3'!$D$2="Limited",3,0)))</f>
        <v>1</v>
      </c>
      <c r="G8" s="4">
        <f>IF('Criteria 4'!$D$2="Substantial",1,IF('Criteria 4'!$D$2="Reasonable",2,IF('Criteria 4'!$D$2="Limited",3,0)))</f>
        <v>1</v>
      </c>
      <c r="H8" s="4">
        <f>IF('Criteria 5'!$D$2="Substantial",1,IF('Criteria 5'!$D$2="Reasonable",2,IF('Criteria 5'!$D$2="Limited",3,0)))</f>
        <v>1</v>
      </c>
      <c r="I8" s="4">
        <f>IF('Criteria 6'!$D$2="Substantial",1,IF('Criteria 6'!$D$2="Reasonable",2,IF('Criteria 6'!$D$2="Limited",3,0)))</f>
        <v>1</v>
      </c>
      <c r="J8" s="4">
        <f>IF('Criteria 7'!$D$2="Substantial",1,IF('Criteria 7'!$D$2="Reasonable",2,IF('Criteria 7'!$D$2="Limited",3,0)))</f>
        <v>1</v>
      </c>
      <c r="K8" s="4">
        <f>IF('Criteria 8'!$D$2="Substantial",1,IF('Criteria 8'!$D$2="Reasonable",2,IF('Criteria 8'!$D$2="Limited",3,0)))</f>
        <v>1</v>
      </c>
      <c r="L8" s="4">
        <f>IF('Criteria 9'!$D$2="Substantial",1,IF('Criteria 9'!$D$2="Reasonable",2,IF('Criteria 9'!$D$2="Limited",3,0)))</f>
        <v>1</v>
      </c>
      <c r="M8" s="4">
        <f>IF('Criteria 10'!$D$2="Substantial",1,IF('Criteria 10'!$D$2="Reasonable",2,IF('Criteria 10'!$D$2="Limited",3,0)))</f>
        <v>1</v>
      </c>
      <c r="N8" s="4">
        <f>IF('Criteria 11'!$D$2="Substantial",1,IF('Criteria 11'!$D$2="Reasonable",2,IF('Criteria 11'!$D$2="Limited",3,0)))</f>
        <v>1</v>
      </c>
      <c r="O8" s="4">
        <f>IF('Criteria 12'!$D$2="Substantial",1,IF('Criteria 12'!$D$2="Reasonable",2,IF('Criteria 12'!$D$2="Limited",3,0)))</f>
        <v>1</v>
      </c>
      <c r="P8" s="4">
        <f>IF('Criteria 13'!$D$2="Substantial",1,IF('Criteria 13'!$D$2="Reasonable",2,IF('Criteria 13'!$D$2="Limited",3,0)))</f>
        <v>1</v>
      </c>
    </row>
    <row r="9" spans="1:16" x14ac:dyDescent="0.45">
      <c r="A9" s="20"/>
    </row>
    <row r="10" spans="1:16" x14ac:dyDescent="0.45">
      <c r="A10" s="20"/>
      <c r="D10" s="21" t="s">
        <v>140</v>
      </c>
      <c r="E10" s="22">
        <f>COUNTIF($D$8:$T$8,1)</f>
        <v>13</v>
      </c>
    </row>
    <row r="11" spans="1:16" x14ac:dyDescent="0.45">
      <c r="A11" s="20"/>
      <c r="D11" s="21" t="s">
        <v>141</v>
      </c>
      <c r="E11" s="23">
        <f>COUNTIF($D$8:$T$8,2)</f>
        <v>0</v>
      </c>
    </row>
    <row r="12" spans="1:16" x14ac:dyDescent="0.45">
      <c r="A12" s="20"/>
      <c r="D12" s="21" t="s">
        <v>142</v>
      </c>
      <c r="E12" s="24">
        <f>COUNTIF($D$8:$T$8,3)</f>
        <v>0</v>
      </c>
    </row>
    <row r="13" spans="1:16" x14ac:dyDescent="0.45">
      <c r="A13" s="20"/>
    </row>
    <row r="14" spans="1:16" x14ac:dyDescent="0.45">
      <c r="A14" s="20"/>
    </row>
    <row r="15" spans="1:16" x14ac:dyDescent="0.45">
      <c r="A15" s="20"/>
    </row>
    <row r="16" spans="1:16" x14ac:dyDescent="0.45">
      <c r="A16" s="20"/>
    </row>
    <row r="17" spans="1:1" x14ac:dyDescent="0.45">
      <c r="A17" s="20"/>
    </row>
    <row r="18" spans="1:1" x14ac:dyDescent="0.45">
      <c r="A18" s="20"/>
    </row>
    <row r="19" spans="1:1" x14ac:dyDescent="0.45">
      <c r="A19" s="20"/>
    </row>
    <row r="20" spans="1:1" x14ac:dyDescent="0.45">
      <c r="A20" s="20"/>
    </row>
    <row r="21" spans="1:1" x14ac:dyDescent="0.45">
      <c r="A21" s="20"/>
    </row>
    <row r="22" spans="1:1" x14ac:dyDescent="0.45">
      <c r="A22" s="20"/>
    </row>
    <row r="23" spans="1:1" x14ac:dyDescent="0.45">
      <c r="A23" s="20"/>
    </row>
    <row r="24" spans="1:1" x14ac:dyDescent="0.45">
      <c r="A24" s="20"/>
    </row>
  </sheetData>
  <phoneticPr fontId="2" type="noConversion"/>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F271C-2F06-41D7-A66D-7EA654F26981}">
  <sheetPr codeName="Sheet9">
    <tabColor rgb="FFFFC000"/>
  </sheetPr>
  <dimension ref="A1:H50"/>
  <sheetViews>
    <sheetView workbookViewId="0">
      <selection activeCell="D3" sqref="D3"/>
    </sheetView>
  </sheetViews>
  <sheetFormatPr defaultColWidth="9" defaultRowHeight="18" customHeight="1" x14ac:dyDescent="0.45"/>
  <cols>
    <col min="1" max="1" width="56.796875" style="2" customWidth="1"/>
    <col min="2" max="3" width="12.19921875" style="2" customWidth="1"/>
    <col min="4" max="4" width="12.53125" style="2" customWidth="1"/>
    <col min="5" max="5" width="19.53125" style="2" customWidth="1"/>
    <col min="6" max="6" width="27.53125" style="2" customWidth="1"/>
    <col min="7" max="8" width="50.73046875" style="2" customWidth="1"/>
    <col min="9" max="16384" width="9" style="2"/>
  </cols>
  <sheetData>
    <row r="1" spans="1:8" s="27" customFormat="1" ht="64.5" customHeight="1" x14ac:dyDescent="0.45">
      <c r="A1" s="73" t="str">
        <f>Dashboard!B19</f>
        <v>undertake workforce planning, including succession planning, to clarify the resources required to maintain a fire investigation capability equipped to conduct effective fire investigations and associated work</v>
      </c>
      <c r="B1" s="74" t="s">
        <v>0</v>
      </c>
      <c r="C1" s="74" t="s">
        <v>1</v>
      </c>
      <c r="D1" s="74" t="s">
        <v>143</v>
      </c>
      <c r="E1" s="74" t="s">
        <v>26</v>
      </c>
      <c r="F1" s="74" t="s">
        <v>27</v>
      </c>
      <c r="G1" s="74" t="s">
        <v>28</v>
      </c>
      <c r="H1" s="75" t="s">
        <v>145</v>
      </c>
    </row>
    <row r="2" spans="1:8" s="27" customFormat="1" ht="39.4" customHeight="1" x14ac:dyDescent="0.45">
      <c r="A2" s="76"/>
      <c r="B2" s="46"/>
      <c r="C2" s="46"/>
      <c r="D2" s="64" t="str">
        <f>IF(COUNTIF(D3:D50,"Limited")&gt;0,"Limited",IF(COUNTIF(D3:D50,"Reasonable")&gt;0,"Reasonable","Substantial"))</f>
        <v>Substantial</v>
      </c>
      <c r="E2" s="48"/>
      <c r="F2" s="49"/>
      <c r="G2" s="48"/>
      <c r="H2" s="77"/>
    </row>
    <row r="3" spans="1:8" ht="39.4" customHeight="1" x14ac:dyDescent="0.45">
      <c r="A3" s="78" t="s">
        <v>80</v>
      </c>
      <c r="B3" s="57"/>
      <c r="C3" s="57"/>
      <c r="D3" s="58"/>
      <c r="E3" s="56"/>
      <c r="F3" s="59"/>
      <c r="G3" s="56"/>
      <c r="H3" s="79"/>
    </row>
    <row r="4" spans="1:8" ht="39.4" customHeight="1" x14ac:dyDescent="0.45">
      <c r="A4" s="80" t="s">
        <v>81</v>
      </c>
      <c r="B4" s="52"/>
      <c r="C4" s="52"/>
      <c r="D4" s="53"/>
      <c r="E4" s="51"/>
      <c r="F4" s="54"/>
      <c r="G4" s="51"/>
      <c r="H4" s="81"/>
    </row>
    <row r="5" spans="1:8" ht="39.4" customHeight="1" x14ac:dyDescent="0.45">
      <c r="A5" s="78" t="s">
        <v>82</v>
      </c>
      <c r="B5" s="57"/>
      <c r="C5" s="57"/>
      <c r="D5" s="58"/>
      <c r="E5" s="56"/>
      <c r="F5" s="59"/>
      <c r="G5" s="56"/>
      <c r="H5" s="79"/>
    </row>
    <row r="6" spans="1:8" ht="39.4" customHeight="1" x14ac:dyDescent="0.45">
      <c r="A6" s="80" t="s">
        <v>83</v>
      </c>
      <c r="B6" s="52"/>
      <c r="C6" s="52"/>
      <c r="D6" s="53"/>
      <c r="E6" s="51"/>
      <c r="F6" s="54"/>
      <c r="G6" s="51"/>
      <c r="H6" s="81"/>
    </row>
    <row r="7" spans="1:8" ht="39.4" customHeight="1" x14ac:dyDescent="0.45">
      <c r="A7" s="78" t="s">
        <v>84</v>
      </c>
      <c r="B7" s="57"/>
      <c r="C7" s="57"/>
      <c r="D7" s="58"/>
      <c r="E7" s="56"/>
      <c r="F7" s="59"/>
      <c r="G7" s="56"/>
      <c r="H7" s="79"/>
    </row>
    <row r="8" spans="1:8" ht="39.4" customHeight="1" x14ac:dyDescent="0.45">
      <c r="A8" s="80" t="s">
        <v>85</v>
      </c>
      <c r="B8" s="52"/>
      <c r="C8" s="52"/>
      <c r="D8" s="53"/>
      <c r="E8" s="51"/>
      <c r="F8" s="54"/>
      <c r="G8" s="51"/>
      <c r="H8" s="81"/>
    </row>
    <row r="9" spans="1:8" ht="39.4" customHeight="1" x14ac:dyDescent="0.45">
      <c r="A9" s="78" t="s">
        <v>86</v>
      </c>
      <c r="B9" s="57"/>
      <c r="C9" s="57"/>
      <c r="D9" s="58"/>
      <c r="E9" s="56"/>
      <c r="F9" s="59"/>
      <c r="G9" s="56"/>
      <c r="H9" s="79"/>
    </row>
    <row r="10" spans="1:8" ht="39.4" customHeight="1" x14ac:dyDescent="0.45">
      <c r="A10" s="80" t="s">
        <v>87</v>
      </c>
      <c r="B10" s="52"/>
      <c r="C10" s="52"/>
      <c r="D10" s="53"/>
      <c r="E10" s="51"/>
      <c r="F10" s="54"/>
      <c r="G10" s="51"/>
      <c r="H10" s="81"/>
    </row>
    <row r="11" spans="1:8" ht="39.4" customHeight="1" x14ac:dyDescent="0.45">
      <c r="A11" s="78" t="s">
        <v>88</v>
      </c>
      <c r="B11" s="57"/>
      <c r="C11" s="57"/>
      <c r="D11" s="58"/>
      <c r="E11" s="56"/>
      <c r="F11" s="59"/>
      <c r="G11" s="56"/>
      <c r="H11" s="79"/>
    </row>
    <row r="12" spans="1:8" ht="39.4" customHeight="1" x14ac:dyDescent="0.45">
      <c r="A12" s="82" t="s">
        <v>89</v>
      </c>
      <c r="B12" s="83"/>
      <c r="C12" s="83"/>
      <c r="D12" s="84"/>
      <c r="E12" s="85"/>
      <c r="F12" s="86"/>
      <c r="G12" s="85"/>
      <c r="H12" s="87"/>
    </row>
    <row r="13" spans="1:8" ht="39" customHeight="1" x14ac:dyDescent="0.45"/>
    <row r="14" spans="1:8" ht="39" customHeight="1" x14ac:dyDescent="0.45"/>
    <row r="15" spans="1:8" ht="39" customHeight="1" x14ac:dyDescent="0.45"/>
    <row r="16" spans="1:8" ht="39" customHeight="1" x14ac:dyDescent="0.45"/>
    <row r="17" ht="39" customHeight="1" x14ac:dyDescent="0.45"/>
    <row r="18" ht="39" customHeight="1" x14ac:dyDescent="0.45"/>
    <row r="19" ht="39" customHeight="1" x14ac:dyDescent="0.45"/>
    <row r="20" ht="39" customHeight="1" x14ac:dyDescent="0.45"/>
    <row r="21" ht="39" customHeight="1" x14ac:dyDescent="0.45"/>
    <row r="22" ht="39" customHeight="1" x14ac:dyDescent="0.45"/>
    <row r="23" ht="39" customHeight="1" x14ac:dyDescent="0.45"/>
    <row r="24" ht="39" customHeight="1" x14ac:dyDescent="0.45"/>
    <row r="25" ht="39" customHeight="1" x14ac:dyDescent="0.45"/>
    <row r="26" ht="39" customHeight="1" x14ac:dyDescent="0.45"/>
    <row r="27" ht="39" customHeight="1" x14ac:dyDescent="0.45"/>
    <row r="28" ht="39" customHeight="1" x14ac:dyDescent="0.45"/>
    <row r="29" ht="39" customHeight="1" x14ac:dyDescent="0.45"/>
    <row r="30" ht="39" customHeight="1" x14ac:dyDescent="0.45"/>
    <row r="31" ht="39" customHeight="1" x14ac:dyDescent="0.45"/>
    <row r="32" ht="39" customHeight="1" x14ac:dyDescent="0.45"/>
    <row r="33" ht="39" customHeight="1" x14ac:dyDescent="0.45"/>
    <row r="34" ht="39" customHeight="1" x14ac:dyDescent="0.45"/>
    <row r="35" ht="39" customHeight="1" x14ac:dyDescent="0.45"/>
    <row r="36" ht="39" customHeight="1" x14ac:dyDescent="0.45"/>
    <row r="37" ht="39" customHeight="1" x14ac:dyDescent="0.45"/>
    <row r="38" ht="39" customHeight="1" x14ac:dyDescent="0.45"/>
    <row r="39" ht="39" customHeight="1" x14ac:dyDescent="0.45"/>
    <row r="40" ht="39" customHeight="1" x14ac:dyDescent="0.45"/>
    <row r="41" ht="39" customHeight="1" x14ac:dyDescent="0.45"/>
    <row r="42" ht="39" customHeight="1" x14ac:dyDescent="0.45"/>
    <row r="43" ht="39" customHeight="1" x14ac:dyDescent="0.45"/>
    <row r="44" ht="39" customHeight="1" x14ac:dyDescent="0.45"/>
    <row r="45" ht="39" customHeight="1" x14ac:dyDescent="0.45"/>
    <row r="46" ht="39" customHeight="1" x14ac:dyDescent="0.45"/>
    <row r="47" ht="39" customHeight="1" x14ac:dyDescent="0.45"/>
    <row r="48" ht="39" customHeight="1" x14ac:dyDescent="0.45"/>
    <row r="49" ht="39" customHeight="1" x14ac:dyDescent="0.45"/>
    <row r="50" ht="39" customHeight="1" x14ac:dyDescent="0.45"/>
  </sheetData>
  <conditionalFormatting sqref="B2:B12">
    <cfRule type="cellIs" dxfId="87" priority="7" operator="equal">
      <formula>"Low"</formula>
    </cfRule>
    <cfRule type="cellIs" dxfId="86" priority="8" operator="equal">
      <formula>"Medium"</formula>
    </cfRule>
  </conditionalFormatting>
  <conditionalFormatting sqref="B2:C12">
    <cfRule type="cellIs" dxfId="85" priority="6" operator="equal">
      <formula>"High"</formula>
    </cfRule>
  </conditionalFormatting>
  <conditionalFormatting sqref="C2:C12">
    <cfRule type="cellIs" dxfId="84" priority="4" operator="equal">
      <formula>"Low"</formula>
    </cfRule>
    <cfRule type="cellIs" dxfId="83"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3AB35E89-0D4E-4EA0-8EE1-2717E76020C0}">
            <xm:f>Lists!$C$4</xm:f>
            <x14:dxf>
              <font>
                <color auto="1"/>
              </font>
              <fill>
                <patternFill>
                  <bgColor rgb="FFFF3300"/>
                </patternFill>
              </fill>
            </x14:dxf>
          </x14:cfRule>
          <x14:cfRule type="cellIs" priority="2" operator="equal" id="{C3D0B814-9C12-492F-901C-46287A883914}">
            <xm:f>Lists!$C$3</xm:f>
            <x14:dxf>
              <font>
                <color auto="1"/>
              </font>
              <fill>
                <patternFill>
                  <bgColor rgb="FFFFC000"/>
                </patternFill>
              </fill>
            </x14:dxf>
          </x14:cfRule>
          <x14:cfRule type="cellIs" priority="3" operator="equal" id="{385118DC-986C-46CD-94B4-D30B9EEBE5C6}">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1DC9DBA8-AFF3-4ED0-A407-4AD1F18C3F1F}">
          <x14:formula1>
            <xm:f>Lists!$C$2:$C$4</xm:f>
          </x14:formula1>
          <xm:sqref>D3:D50</xm:sqref>
        </x14:dataValidation>
        <x14:dataValidation type="list" allowBlank="1" showInputMessage="1" showErrorMessage="1" xr:uid="{0BAE0523-E410-4D40-A6AA-62AFB11A0778}">
          <x14:formula1>
            <xm:f>Lists!$B$2:$B$4</xm:f>
          </x14:formula1>
          <xm:sqref>C2:C50</xm:sqref>
        </x14:dataValidation>
        <x14:dataValidation type="list" allowBlank="1" showInputMessage="1" showErrorMessage="1" xr:uid="{B3242812-3886-40EE-80ED-B551F360D183}">
          <x14:formula1>
            <xm:f>Lists!$A$2:$A$4</xm:f>
          </x14:formula1>
          <xm:sqref>B2:B50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D07CE-6A91-441B-86C1-28D00C634E79}">
  <sheetPr codeName="Sheet10">
    <tabColor rgb="FFFFC000"/>
  </sheetPr>
  <dimension ref="A1:H50"/>
  <sheetViews>
    <sheetView workbookViewId="0">
      <selection activeCell="D3" sqref="D3"/>
    </sheetView>
  </sheetViews>
  <sheetFormatPr defaultColWidth="9" defaultRowHeight="18" customHeight="1" x14ac:dyDescent="0.45"/>
  <cols>
    <col min="1" max="1" width="56.796875" style="2" customWidth="1"/>
    <col min="2" max="3" width="12.19921875" style="2" customWidth="1"/>
    <col min="4" max="4" width="12.53125" style="2" customWidth="1"/>
    <col min="5" max="5" width="19.53125" style="2" customWidth="1"/>
    <col min="6" max="6" width="27.53125" style="2" customWidth="1"/>
    <col min="7" max="8" width="50.73046875" style="2" customWidth="1"/>
    <col min="9" max="16384" width="9" style="2"/>
  </cols>
  <sheetData>
    <row r="1" spans="1:8" s="27" customFormat="1" ht="57" x14ac:dyDescent="0.45">
      <c r="A1" s="73" t="str">
        <f>Dashboard!B20</f>
        <v>collaborate with other fire and rescue services and interested parties to deliver fire investigation activities in the most efficient, effective and valid way possible</v>
      </c>
      <c r="B1" s="74" t="s">
        <v>0</v>
      </c>
      <c r="C1" s="74" t="s">
        <v>1</v>
      </c>
      <c r="D1" s="74" t="s">
        <v>143</v>
      </c>
      <c r="E1" s="74" t="s">
        <v>26</v>
      </c>
      <c r="F1" s="74" t="s">
        <v>27</v>
      </c>
      <c r="G1" s="74" t="s">
        <v>28</v>
      </c>
      <c r="H1" s="75" t="s">
        <v>145</v>
      </c>
    </row>
    <row r="2" spans="1:8" s="27" customFormat="1" ht="39.4" customHeight="1" x14ac:dyDescent="0.45">
      <c r="A2" s="76"/>
      <c r="B2" s="46"/>
      <c r="C2" s="46"/>
      <c r="D2" s="64" t="str">
        <f>IF(COUNTIF(D3:D50,"Limited")&gt;0,"Limited",IF(COUNTIF(D3:D50,"Reasonable")&gt;0,"Reasonable","Substantial"))</f>
        <v>Substantial</v>
      </c>
      <c r="E2" s="48"/>
      <c r="F2" s="49"/>
      <c r="G2" s="48"/>
      <c r="H2" s="77"/>
    </row>
    <row r="3" spans="1:8" ht="39.4" customHeight="1" x14ac:dyDescent="0.45">
      <c r="A3" s="78" t="s">
        <v>90</v>
      </c>
      <c r="B3" s="57"/>
      <c r="C3" s="57"/>
      <c r="D3" s="58"/>
      <c r="E3" s="56"/>
      <c r="F3" s="59"/>
      <c r="G3" s="56"/>
      <c r="H3" s="79"/>
    </row>
    <row r="4" spans="1:8" ht="39.4" customHeight="1" x14ac:dyDescent="0.45">
      <c r="A4" s="80" t="s">
        <v>91</v>
      </c>
      <c r="B4" s="52"/>
      <c r="C4" s="52"/>
      <c r="D4" s="53"/>
      <c r="E4" s="51"/>
      <c r="F4" s="54"/>
      <c r="G4" s="51"/>
      <c r="H4" s="81"/>
    </row>
    <row r="5" spans="1:8" ht="39.4" customHeight="1" x14ac:dyDescent="0.45">
      <c r="A5" s="78" t="s">
        <v>92</v>
      </c>
      <c r="B5" s="57"/>
      <c r="C5" s="57"/>
      <c r="D5" s="58"/>
      <c r="E5" s="56"/>
      <c r="F5" s="59"/>
      <c r="G5" s="56"/>
      <c r="H5" s="79"/>
    </row>
    <row r="6" spans="1:8" ht="39.4" customHeight="1" x14ac:dyDescent="0.45">
      <c r="A6" s="80" t="s">
        <v>93</v>
      </c>
      <c r="B6" s="52"/>
      <c r="C6" s="52"/>
      <c r="D6" s="53"/>
      <c r="E6" s="51"/>
      <c r="F6" s="54"/>
      <c r="G6" s="51"/>
      <c r="H6" s="81"/>
    </row>
    <row r="7" spans="1:8" ht="39.4" customHeight="1" x14ac:dyDescent="0.45">
      <c r="A7" s="78" t="s">
        <v>94</v>
      </c>
      <c r="B7" s="57"/>
      <c r="C7" s="57"/>
      <c r="D7" s="58"/>
      <c r="E7" s="56"/>
      <c r="F7" s="59"/>
      <c r="G7" s="56"/>
      <c r="H7" s="79"/>
    </row>
    <row r="8" spans="1:8" ht="39.4" customHeight="1" x14ac:dyDescent="0.45">
      <c r="A8" s="80" t="s">
        <v>95</v>
      </c>
      <c r="B8" s="52"/>
      <c r="C8" s="52"/>
      <c r="D8" s="53"/>
      <c r="E8" s="51"/>
      <c r="F8" s="54"/>
      <c r="G8" s="51"/>
      <c r="H8" s="81"/>
    </row>
    <row r="9" spans="1:8" ht="39.4" customHeight="1" x14ac:dyDescent="0.45">
      <c r="A9" s="78" t="s">
        <v>96</v>
      </c>
      <c r="B9" s="57"/>
      <c r="C9" s="57"/>
      <c r="D9" s="58"/>
      <c r="E9" s="56"/>
      <c r="F9" s="59"/>
      <c r="G9" s="56"/>
      <c r="H9" s="79"/>
    </row>
    <row r="10" spans="1:8" ht="39.4" customHeight="1" x14ac:dyDescent="0.45">
      <c r="A10" s="80" t="s">
        <v>97</v>
      </c>
      <c r="B10" s="52"/>
      <c r="C10" s="52"/>
      <c r="D10" s="53"/>
      <c r="E10" s="51"/>
      <c r="F10" s="54"/>
      <c r="G10" s="51"/>
      <c r="H10" s="81"/>
    </row>
    <row r="11" spans="1:8" ht="39.4" customHeight="1" x14ac:dyDescent="0.45">
      <c r="A11" s="78" t="s">
        <v>98</v>
      </c>
      <c r="B11" s="57"/>
      <c r="C11" s="57"/>
      <c r="D11" s="58"/>
      <c r="E11" s="56"/>
      <c r="F11" s="59"/>
      <c r="G11" s="56"/>
      <c r="H11" s="79"/>
    </row>
    <row r="12" spans="1:8" ht="39.4" customHeight="1" x14ac:dyDescent="0.45">
      <c r="A12" s="82" t="s">
        <v>99</v>
      </c>
      <c r="B12" s="83"/>
      <c r="C12" s="83"/>
      <c r="D12" s="84"/>
      <c r="E12" s="85"/>
      <c r="F12" s="86"/>
      <c r="G12" s="85"/>
      <c r="H12" s="87"/>
    </row>
    <row r="13" spans="1:8" ht="39" customHeight="1" x14ac:dyDescent="0.45"/>
    <row r="14" spans="1:8" ht="39" customHeight="1" x14ac:dyDescent="0.45"/>
    <row r="15" spans="1:8" ht="39" customHeight="1" x14ac:dyDescent="0.45"/>
    <row r="16" spans="1:8" ht="39" customHeight="1" x14ac:dyDescent="0.45"/>
    <row r="17" ht="39" customHeight="1" x14ac:dyDescent="0.45"/>
    <row r="18" ht="39" customHeight="1" x14ac:dyDescent="0.45"/>
    <row r="19" ht="39" customHeight="1" x14ac:dyDescent="0.45"/>
    <row r="20" ht="39" customHeight="1" x14ac:dyDescent="0.45"/>
    <row r="21" ht="39" customHeight="1" x14ac:dyDescent="0.45"/>
    <row r="22" ht="39" customHeight="1" x14ac:dyDescent="0.45"/>
    <row r="23" ht="39" customHeight="1" x14ac:dyDescent="0.45"/>
    <row r="24" ht="39" customHeight="1" x14ac:dyDescent="0.45"/>
    <row r="25" ht="39" customHeight="1" x14ac:dyDescent="0.45"/>
    <row r="26" ht="39" customHeight="1" x14ac:dyDescent="0.45"/>
    <row r="27" ht="39" customHeight="1" x14ac:dyDescent="0.45"/>
    <row r="28" ht="39" customHeight="1" x14ac:dyDescent="0.45"/>
    <row r="29" ht="39" customHeight="1" x14ac:dyDescent="0.45"/>
    <row r="30" ht="39" customHeight="1" x14ac:dyDescent="0.45"/>
    <row r="31" ht="39" customHeight="1" x14ac:dyDescent="0.45"/>
    <row r="32" ht="39" customHeight="1" x14ac:dyDescent="0.45"/>
    <row r="33" ht="39" customHeight="1" x14ac:dyDescent="0.45"/>
    <row r="34" ht="39" customHeight="1" x14ac:dyDescent="0.45"/>
    <row r="35" ht="39" customHeight="1" x14ac:dyDescent="0.45"/>
    <row r="36" ht="39" customHeight="1" x14ac:dyDescent="0.45"/>
    <row r="37" ht="39" customHeight="1" x14ac:dyDescent="0.45"/>
    <row r="38" ht="39" customHeight="1" x14ac:dyDescent="0.45"/>
    <row r="39" ht="39" customHeight="1" x14ac:dyDescent="0.45"/>
    <row r="40" ht="39" customHeight="1" x14ac:dyDescent="0.45"/>
    <row r="41" ht="39" customHeight="1" x14ac:dyDescent="0.45"/>
    <row r="42" ht="39" customHeight="1" x14ac:dyDescent="0.45"/>
    <row r="43" ht="39" customHeight="1" x14ac:dyDescent="0.45"/>
    <row r="44" ht="39" customHeight="1" x14ac:dyDescent="0.45"/>
    <row r="45" ht="39" customHeight="1" x14ac:dyDescent="0.45"/>
    <row r="46" ht="39" customHeight="1" x14ac:dyDescent="0.45"/>
    <row r="47" ht="39" customHeight="1" x14ac:dyDescent="0.45"/>
    <row r="48" ht="39" customHeight="1" x14ac:dyDescent="0.45"/>
    <row r="49" ht="39" customHeight="1" x14ac:dyDescent="0.45"/>
    <row r="50" ht="39" customHeight="1" x14ac:dyDescent="0.45"/>
  </sheetData>
  <conditionalFormatting sqref="B2:B12">
    <cfRule type="cellIs" dxfId="79" priority="7" operator="equal">
      <formula>"Low"</formula>
    </cfRule>
    <cfRule type="cellIs" dxfId="78" priority="8" operator="equal">
      <formula>"Medium"</formula>
    </cfRule>
  </conditionalFormatting>
  <conditionalFormatting sqref="B2:C12">
    <cfRule type="cellIs" dxfId="77" priority="6" operator="equal">
      <formula>"High"</formula>
    </cfRule>
  </conditionalFormatting>
  <conditionalFormatting sqref="C2:C12">
    <cfRule type="cellIs" dxfId="76" priority="4" operator="equal">
      <formula>"Low"</formula>
    </cfRule>
    <cfRule type="cellIs" dxfId="75"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AFF95DA8-5AB8-404A-987E-A462E964D65D}">
            <xm:f>Lists!$C$4</xm:f>
            <x14:dxf>
              <font>
                <color auto="1"/>
              </font>
              <fill>
                <patternFill>
                  <bgColor rgb="FFFF3300"/>
                </patternFill>
              </fill>
            </x14:dxf>
          </x14:cfRule>
          <x14:cfRule type="cellIs" priority="2" operator="equal" id="{C4BDD8FE-5A82-4EE0-B43E-50D045DD2897}">
            <xm:f>Lists!$C$3</xm:f>
            <x14:dxf>
              <font>
                <color auto="1"/>
              </font>
              <fill>
                <patternFill>
                  <bgColor rgb="FFFFC000"/>
                </patternFill>
              </fill>
            </x14:dxf>
          </x14:cfRule>
          <x14:cfRule type="cellIs" priority="3" operator="equal" id="{16123A68-B44C-46F5-9B1E-AF8424C799B8}">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36E1DCA8-93D7-4380-8DA3-482471E51A3C}">
          <x14:formula1>
            <xm:f>Lists!$A$2:$A$4</xm:f>
          </x14:formula1>
          <xm:sqref>B2:B50</xm:sqref>
        </x14:dataValidation>
        <x14:dataValidation type="list" allowBlank="1" showInputMessage="1" showErrorMessage="1" xr:uid="{0FB7D1A6-ACF8-47DC-B3F1-AA1CABD94715}">
          <x14:formula1>
            <xm:f>Lists!$B$2:$B$4</xm:f>
          </x14:formula1>
          <xm:sqref>C2:C50</xm:sqref>
        </x14:dataValidation>
        <x14:dataValidation type="list" allowBlank="1" showInputMessage="1" showErrorMessage="1" xr:uid="{E3CD58DF-A327-45E4-B80A-4703D01463C0}">
          <x14:formula1>
            <xm:f>Lists!$C$2:$C$4</xm:f>
          </x14:formula1>
          <xm:sqref>D3:D50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906F5-D065-427E-ACFF-8BC24BDBB9F2}">
  <sheetPr codeName="Sheet11">
    <tabColor rgb="FFFFC000"/>
  </sheetPr>
  <dimension ref="A1:H12"/>
  <sheetViews>
    <sheetView workbookViewId="0">
      <selection activeCell="D3" sqref="D3"/>
    </sheetView>
  </sheetViews>
  <sheetFormatPr defaultColWidth="9" defaultRowHeight="39.4" customHeight="1" x14ac:dyDescent="0.45"/>
  <cols>
    <col min="1" max="1" width="56.796875" style="2" customWidth="1"/>
    <col min="2" max="3" width="12.19921875" style="2" customWidth="1"/>
    <col min="4" max="4" width="12.53125" style="2" customWidth="1"/>
    <col min="5" max="5" width="19.53125" style="2" customWidth="1"/>
    <col min="6" max="6" width="27.53125" style="2" customWidth="1"/>
    <col min="7" max="8" width="50.73046875" style="2" customWidth="1"/>
    <col min="9" max="16384" width="9" style="2"/>
  </cols>
  <sheetData>
    <row r="1" spans="1:8" s="27" customFormat="1" ht="50.25" customHeight="1" x14ac:dyDescent="0.45">
      <c r="A1" s="73" t="str">
        <f>Dashboard!B21</f>
        <v>recruit, train, develop and maintain a competent and professional fire investigation workforce by:
a)	aligning to the NFCC Fire Investigation Competency Framework;
b)	embedding the appropriate codes of practice and conduct into local policies, procedures, tailored guidance, and training materials; and
c)	recording and monitoring competence</v>
      </c>
      <c r="B1" s="74" t="s">
        <v>0</v>
      </c>
      <c r="C1" s="74" t="s">
        <v>1</v>
      </c>
      <c r="D1" s="74" t="s">
        <v>143</v>
      </c>
      <c r="E1" s="74" t="s">
        <v>26</v>
      </c>
      <c r="F1" s="74" t="s">
        <v>27</v>
      </c>
      <c r="G1" s="74" t="s">
        <v>28</v>
      </c>
      <c r="H1" s="75" t="s">
        <v>145</v>
      </c>
    </row>
    <row r="2" spans="1:8" s="27" customFormat="1" ht="39.4" customHeight="1" x14ac:dyDescent="0.45">
      <c r="A2" s="76"/>
      <c r="B2" s="46"/>
      <c r="C2" s="46"/>
      <c r="D2" s="64" t="str">
        <f>IF(COUNTIF(D3:D50,"Limited")&gt;0,"Limited",IF(COUNTIF(D3:D50,"Reasonable")&gt;0,"Reasonable","Substantial"))</f>
        <v>Substantial</v>
      </c>
      <c r="E2" s="48"/>
      <c r="F2" s="49"/>
      <c r="G2" s="48"/>
      <c r="H2" s="77"/>
    </row>
    <row r="3" spans="1:8" ht="39.4" customHeight="1" x14ac:dyDescent="0.45">
      <c r="A3" s="78" t="s">
        <v>100</v>
      </c>
      <c r="B3" s="57"/>
      <c r="C3" s="57"/>
      <c r="D3" s="58"/>
      <c r="E3" s="56"/>
      <c r="F3" s="59"/>
      <c r="G3" s="56"/>
      <c r="H3" s="79"/>
    </row>
    <row r="4" spans="1:8" ht="39.4" customHeight="1" x14ac:dyDescent="0.45">
      <c r="A4" s="80" t="s">
        <v>101</v>
      </c>
      <c r="B4" s="52"/>
      <c r="C4" s="52"/>
      <c r="D4" s="53"/>
      <c r="E4" s="51"/>
      <c r="F4" s="54"/>
      <c r="G4" s="51"/>
      <c r="H4" s="81"/>
    </row>
    <row r="5" spans="1:8" ht="39.4" customHeight="1" x14ac:dyDescent="0.45">
      <c r="A5" s="78" t="s">
        <v>102</v>
      </c>
      <c r="B5" s="57"/>
      <c r="C5" s="57"/>
      <c r="D5" s="58"/>
      <c r="E5" s="56"/>
      <c r="F5" s="59"/>
      <c r="G5" s="56"/>
      <c r="H5" s="79"/>
    </row>
    <row r="6" spans="1:8" ht="39.4" customHeight="1" x14ac:dyDescent="0.45">
      <c r="A6" s="80" t="s">
        <v>103</v>
      </c>
      <c r="B6" s="52"/>
      <c r="C6" s="52"/>
      <c r="D6" s="53"/>
      <c r="E6" s="51"/>
      <c r="F6" s="54"/>
      <c r="G6" s="51"/>
      <c r="H6" s="81"/>
    </row>
    <row r="7" spans="1:8" ht="39.4" customHeight="1" x14ac:dyDescent="0.45">
      <c r="A7" s="78" t="s">
        <v>104</v>
      </c>
      <c r="B7" s="57"/>
      <c r="C7" s="57"/>
      <c r="D7" s="58"/>
      <c r="E7" s="56"/>
      <c r="F7" s="59"/>
      <c r="G7" s="56"/>
      <c r="H7" s="79"/>
    </row>
    <row r="8" spans="1:8" ht="39.4" customHeight="1" x14ac:dyDescent="0.45">
      <c r="A8" s="80" t="s">
        <v>105</v>
      </c>
      <c r="B8" s="52"/>
      <c r="C8" s="52"/>
      <c r="D8" s="53"/>
      <c r="E8" s="51"/>
      <c r="F8" s="54"/>
      <c r="G8" s="51"/>
      <c r="H8" s="81"/>
    </row>
    <row r="9" spans="1:8" ht="39.4" customHeight="1" x14ac:dyDescent="0.45">
      <c r="A9" s="78" t="s">
        <v>106</v>
      </c>
      <c r="B9" s="57"/>
      <c r="C9" s="57"/>
      <c r="D9" s="58"/>
      <c r="E9" s="56"/>
      <c r="F9" s="59"/>
      <c r="G9" s="56"/>
      <c r="H9" s="79"/>
    </row>
    <row r="10" spans="1:8" ht="39.4" customHeight="1" x14ac:dyDescent="0.45">
      <c r="A10" s="80" t="s">
        <v>107</v>
      </c>
      <c r="B10" s="52"/>
      <c r="C10" s="52"/>
      <c r="D10" s="53"/>
      <c r="E10" s="51"/>
      <c r="F10" s="54"/>
      <c r="G10" s="51"/>
      <c r="H10" s="81"/>
    </row>
    <row r="11" spans="1:8" ht="39.4" customHeight="1" x14ac:dyDescent="0.45">
      <c r="A11" s="78" t="s">
        <v>108</v>
      </c>
      <c r="B11" s="57"/>
      <c r="C11" s="57"/>
      <c r="D11" s="58"/>
      <c r="E11" s="56"/>
      <c r="F11" s="59"/>
      <c r="G11" s="56"/>
      <c r="H11" s="79"/>
    </row>
    <row r="12" spans="1:8" ht="39.4" customHeight="1" x14ac:dyDescent="0.45">
      <c r="A12" s="82" t="s">
        <v>109</v>
      </c>
      <c r="B12" s="83"/>
      <c r="C12" s="83"/>
      <c r="D12" s="84"/>
      <c r="E12" s="85"/>
      <c r="F12" s="86"/>
      <c r="G12" s="85"/>
      <c r="H12" s="87"/>
    </row>
  </sheetData>
  <conditionalFormatting sqref="B2:B12">
    <cfRule type="cellIs" dxfId="71" priority="7" operator="equal">
      <formula>"Low"</formula>
    </cfRule>
    <cfRule type="cellIs" dxfId="70" priority="8" operator="equal">
      <formula>"Medium"</formula>
    </cfRule>
  </conditionalFormatting>
  <conditionalFormatting sqref="B2:C12">
    <cfRule type="cellIs" dxfId="69" priority="6" operator="equal">
      <formula>"High"</formula>
    </cfRule>
  </conditionalFormatting>
  <conditionalFormatting sqref="C2:C12">
    <cfRule type="cellIs" dxfId="68" priority="4" operator="equal">
      <formula>"Low"</formula>
    </cfRule>
    <cfRule type="cellIs" dxfId="67"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9F4C332D-1A1B-4BD7-8714-695C56A4F518}">
            <xm:f>Lists!$C$4</xm:f>
            <x14:dxf>
              <font>
                <color auto="1"/>
              </font>
              <fill>
                <patternFill>
                  <bgColor rgb="FFFF3300"/>
                </patternFill>
              </fill>
            </x14:dxf>
          </x14:cfRule>
          <x14:cfRule type="cellIs" priority="2" operator="equal" id="{2C9A0223-5ACE-4528-9590-F6C9B82740AA}">
            <xm:f>Lists!$C$3</xm:f>
            <x14:dxf>
              <font>
                <color auto="1"/>
              </font>
              <fill>
                <patternFill>
                  <bgColor rgb="FFFFC000"/>
                </patternFill>
              </fill>
            </x14:dxf>
          </x14:cfRule>
          <x14:cfRule type="cellIs" priority="3" operator="equal" id="{556D318D-3910-4458-B851-2AF3F14224C6}">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EE03F337-C2FB-40AB-82F3-28E8D08DB953}">
          <x14:formula1>
            <xm:f>Lists!$C$2:$C$4</xm:f>
          </x14:formula1>
          <xm:sqref>D3:D50</xm:sqref>
        </x14:dataValidation>
        <x14:dataValidation type="list" allowBlank="1" showInputMessage="1" showErrorMessage="1" xr:uid="{7CF32DC5-9E94-4433-9458-BEF850214BD0}">
          <x14:formula1>
            <xm:f>Lists!$B$2:$B$4</xm:f>
          </x14:formula1>
          <xm:sqref>C2:C50</xm:sqref>
        </x14:dataValidation>
        <x14:dataValidation type="list" allowBlank="1" showInputMessage="1" showErrorMessage="1" xr:uid="{CB587238-3A58-4743-8D8F-186BCF390787}">
          <x14:formula1>
            <xm:f>Lists!$A$2:$A$4</xm:f>
          </x14:formula1>
          <xm:sqref>B2:B50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A2EE7-0C64-4D5C-A5C5-02A53B128BDE}">
  <sheetPr codeName="Sheet12">
    <tabColor rgb="FFFFC000"/>
  </sheetPr>
  <dimension ref="A1:H12"/>
  <sheetViews>
    <sheetView workbookViewId="0">
      <selection activeCell="D3" sqref="D3"/>
    </sheetView>
  </sheetViews>
  <sheetFormatPr defaultColWidth="9" defaultRowHeight="39.4" customHeight="1" x14ac:dyDescent="0.45"/>
  <cols>
    <col min="1" max="1" width="56.796875" style="2" customWidth="1"/>
    <col min="2" max="3" width="12.19921875" style="2" customWidth="1"/>
    <col min="4" max="4" width="12.53125" style="2" customWidth="1"/>
    <col min="5" max="5" width="19.53125" style="2" customWidth="1"/>
    <col min="6" max="6" width="27.53125" style="2" customWidth="1"/>
    <col min="7" max="8" width="50.73046875" style="2" customWidth="1"/>
    <col min="9" max="16384" width="9" style="2"/>
  </cols>
  <sheetData>
    <row r="1" spans="1:8" s="27" customFormat="1" ht="129" customHeight="1" x14ac:dyDescent="0.45">
      <c r="A1" s="73" t="str">
        <f>Dashboard!B22</f>
        <v>provide ongoing training and sufficient support during working hours that encourages and enables its fire investigators to:
a)	maintain competence appropriate to their role;
b)	maintain compliance with appropriate legislation, codes of practice and conduct relating to fire investigation and forensic guidance;
c)	undertake role related administrative duties and reporting obligations associated with the role; and
d)	maintain continuous professional development</v>
      </c>
      <c r="B1" s="74" t="s">
        <v>0</v>
      </c>
      <c r="C1" s="74" t="s">
        <v>1</v>
      </c>
      <c r="D1" s="74" t="s">
        <v>143</v>
      </c>
      <c r="E1" s="74" t="s">
        <v>26</v>
      </c>
      <c r="F1" s="74" t="s">
        <v>27</v>
      </c>
      <c r="G1" s="74" t="s">
        <v>28</v>
      </c>
      <c r="H1" s="75" t="s">
        <v>145</v>
      </c>
    </row>
    <row r="2" spans="1:8" s="27" customFormat="1" ht="39.4" customHeight="1" x14ac:dyDescent="0.45">
      <c r="A2" s="76"/>
      <c r="B2" s="46"/>
      <c r="C2" s="46"/>
      <c r="D2" s="64" t="str">
        <f>IF(COUNTIF(D3:D50,"Limited")&gt;0,"Limited",IF(COUNTIF(D3:D50,"Reasonable")&gt;0,"Reasonable","Substantial"))</f>
        <v>Substantial</v>
      </c>
      <c r="E2" s="48"/>
      <c r="F2" s="49"/>
      <c r="G2" s="48"/>
      <c r="H2" s="77"/>
    </row>
    <row r="3" spans="1:8" ht="39.4" customHeight="1" x14ac:dyDescent="0.45">
      <c r="A3" s="78" t="s">
        <v>110</v>
      </c>
      <c r="B3" s="57"/>
      <c r="C3" s="57"/>
      <c r="D3" s="58"/>
      <c r="E3" s="56"/>
      <c r="F3" s="59"/>
      <c r="G3" s="56"/>
      <c r="H3" s="79"/>
    </row>
    <row r="4" spans="1:8" ht="39.4" customHeight="1" x14ac:dyDescent="0.45">
      <c r="A4" s="80" t="s">
        <v>111</v>
      </c>
      <c r="B4" s="52"/>
      <c r="C4" s="52"/>
      <c r="D4" s="53"/>
      <c r="E4" s="51"/>
      <c r="F4" s="54"/>
      <c r="G4" s="51"/>
      <c r="H4" s="81"/>
    </row>
    <row r="5" spans="1:8" ht="39.4" customHeight="1" x14ac:dyDescent="0.45">
      <c r="A5" s="78" t="s">
        <v>112</v>
      </c>
      <c r="B5" s="57"/>
      <c r="C5" s="57"/>
      <c r="D5" s="58"/>
      <c r="E5" s="56"/>
      <c r="F5" s="59"/>
      <c r="G5" s="56"/>
      <c r="H5" s="79"/>
    </row>
    <row r="6" spans="1:8" ht="39.4" customHeight="1" x14ac:dyDescent="0.45">
      <c r="A6" s="80" t="s">
        <v>113</v>
      </c>
      <c r="B6" s="52"/>
      <c r="C6" s="52"/>
      <c r="D6" s="53"/>
      <c r="E6" s="51"/>
      <c r="F6" s="54"/>
      <c r="G6" s="51"/>
      <c r="H6" s="81"/>
    </row>
    <row r="7" spans="1:8" ht="39.4" customHeight="1" x14ac:dyDescent="0.45">
      <c r="A7" s="78" t="s">
        <v>114</v>
      </c>
      <c r="B7" s="57"/>
      <c r="C7" s="57"/>
      <c r="D7" s="58"/>
      <c r="E7" s="56"/>
      <c r="F7" s="59"/>
      <c r="G7" s="56"/>
      <c r="H7" s="79"/>
    </row>
    <row r="8" spans="1:8" ht="39.4" customHeight="1" x14ac:dyDescent="0.45">
      <c r="A8" s="80" t="s">
        <v>115</v>
      </c>
      <c r="B8" s="52"/>
      <c r="C8" s="52"/>
      <c r="D8" s="53"/>
      <c r="E8" s="51"/>
      <c r="F8" s="54"/>
      <c r="G8" s="51"/>
      <c r="H8" s="81"/>
    </row>
    <row r="9" spans="1:8" ht="39.4" customHeight="1" x14ac:dyDescent="0.45">
      <c r="A9" s="78" t="s">
        <v>116</v>
      </c>
      <c r="B9" s="57"/>
      <c r="C9" s="57"/>
      <c r="D9" s="58"/>
      <c r="E9" s="56"/>
      <c r="F9" s="59"/>
      <c r="G9" s="56"/>
      <c r="H9" s="79"/>
    </row>
    <row r="10" spans="1:8" ht="39.4" customHeight="1" x14ac:dyDescent="0.45">
      <c r="A10" s="80" t="s">
        <v>117</v>
      </c>
      <c r="B10" s="52"/>
      <c r="C10" s="52"/>
      <c r="D10" s="53"/>
      <c r="E10" s="51"/>
      <c r="F10" s="54"/>
      <c r="G10" s="51"/>
      <c r="H10" s="81"/>
    </row>
    <row r="11" spans="1:8" ht="39.4" customHeight="1" x14ac:dyDescent="0.45">
      <c r="A11" s="78" t="s">
        <v>118</v>
      </c>
      <c r="B11" s="57"/>
      <c r="C11" s="57"/>
      <c r="D11" s="58"/>
      <c r="E11" s="56"/>
      <c r="F11" s="59"/>
      <c r="G11" s="56"/>
      <c r="H11" s="79"/>
    </row>
    <row r="12" spans="1:8" ht="39.4" customHeight="1" x14ac:dyDescent="0.45">
      <c r="A12" s="82" t="s">
        <v>119</v>
      </c>
      <c r="B12" s="83"/>
      <c r="C12" s="83"/>
      <c r="D12" s="84"/>
      <c r="E12" s="85"/>
      <c r="F12" s="86"/>
      <c r="G12" s="85"/>
      <c r="H12" s="87"/>
    </row>
  </sheetData>
  <conditionalFormatting sqref="B2:B12">
    <cfRule type="cellIs" dxfId="63" priority="7" operator="equal">
      <formula>"Low"</formula>
    </cfRule>
    <cfRule type="cellIs" dxfId="62" priority="8" operator="equal">
      <formula>"Medium"</formula>
    </cfRule>
  </conditionalFormatting>
  <conditionalFormatting sqref="B2:C12">
    <cfRule type="cellIs" dxfId="61" priority="6" operator="equal">
      <formula>"High"</formula>
    </cfRule>
  </conditionalFormatting>
  <conditionalFormatting sqref="C2:C12">
    <cfRule type="cellIs" dxfId="60" priority="4" operator="equal">
      <formula>"Low"</formula>
    </cfRule>
    <cfRule type="cellIs" dxfId="59"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12DBDDB1-F94D-407F-B575-E68A14C81DEA}">
            <xm:f>Lists!$C$4</xm:f>
            <x14:dxf>
              <font>
                <color auto="1"/>
              </font>
              <fill>
                <patternFill>
                  <bgColor rgb="FFFF3300"/>
                </patternFill>
              </fill>
            </x14:dxf>
          </x14:cfRule>
          <x14:cfRule type="cellIs" priority="2" operator="equal" id="{A9CA8609-53B4-4BF4-AA8C-ABD0F079FBC1}">
            <xm:f>Lists!$C$3</xm:f>
            <x14:dxf>
              <font>
                <color auto="1"/>
              </font>
              <fill>
                <patternFill>
                  <bgColor rgb="FFFFC000"/>
                </patternFill>
              </fill>
            </x14:dxf>
          </x14:cfRule>
          <x14:cfRule type="cellIs" priority="3" operator="equal" id="{1F0B435E-9C71-46B0-A8E5-A79BA08D334C}">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797EA50B-BE5F-4CAD-B728-545B5F0D0330}">
          <x14:formula1>
            <xm:f>Lists!$A$2:$A$4</xm:f>
          </x14:formula1>
          <xm:sqref>B2:B50</xm:sqref>
        </x14:dataValidation>
        <x14:dataValidation type="list" allowBlank="1" showInputMessage="1" showErrorMessage="1" xr:uid="{3AB7AB86-8C3A-43DF-85EB-FB238D980055}">
          <x14:formula1>
            <xm:f>Lists!$B$2:$B$4</xm:f>
          </x14:formula1>
          <xm:sqref>C2:C50</xm:sqref>
        </x14:dataValidation>
        <x14:dataValidation type="list" allowBlank="1" showInputMessage="1" showErrorMessage="1" xr:uid="{D93314F9-D40F-4196-BB0E-8E23F925414B}">
          <x14:formula1>
            <xm:f>Lists!$C$2:$C$4</xm:f>
          </x14:formula1>
          <xm:sqref>D3:D50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3DEEE-4330-4B53-ADC8-CCD37314BEAF}">
  <sheetPr codeName="Sheet13">
    <tabColor rgb="FFFFC000"/>
  </sheetPr>
  <dimension ref="A1:H12"/>
  <sheetViews>
    <sheetView workbookViewId="0">
      <selection activeCell="D3" sqref="D3"/>
    </sheetView>
  </sheetViews>
  <sheetFormatPr defaultColWidth="9" defaultRowHeight="39.4" customHeight="1" x14ac:dyDescent="0.45"/>
  <cols>
    <col min="1" max="1" width="56.796875" style="2" customWidth="1"/>
    <col min="2" max="3" width="12.19921875" style="2" customWidth="1"/>
    <col min="4" max="4" width="12.53125" style="2" customWidth="1"/>
    <col min="5" max="5" width="19.53125" style="2" customWidth="1"/>
    <col min="6" max="6" width="27.53125" style="2" customWidth="1"/>
    <col min="7" max="8" width="50.73046875" style="2" customWidth="1"/>
    <col min="9" max="16384" width="9" style="2"/>
  </cols>
  <sheetData>
    <row r="1" spans="1:8" s="27" customFormat="1" ht="61.5" customHeight="1" x14ac:dyDescent="0.45">
      <c r="A1" s="73" t="str">
        <f>Dashboard!B23</f>
        <v>where it carries out tier 2 fire investigations and its fire investigators prepare and present evidence for the justice systems, it:
a)	provides specialist training to fire investigation employees to enable them to effectively present their evidence in a range of court environments; and
b)	ensures fire investigation employees remain compliant with the relevant legislation and codes of practice</v>
      </c>
      <c r="B1" s="74" t="s">
        <v>0</v>
      </c>
      <c r="C1" s="74" t="s">
        <v>1</v>
      </c>
      <c r="D1" s="74" t="s">
        <v>143</v>
      </c>
      <c r="E1" s="74" t="s">
        <v>26</v>
      </c>
      <c r="F1" s="74" t="s">
        <v>27</v>
      </c>
      <c r="G1" s="74" t="s">
        <v>28</v>
      </c>
      <c r="H1" s="75" t="s">
        <v>145</v>
      </c>
    </row>
    <row r="2" spans="1:8" s="27" customFormat="1" ht="39.4" customHeight="1" x14ac:dyDescent="0.45">
      <c r="A2" s="76"/>
      <c r="B2" s="46"/>
      <c r="C2" s="46"/>
      <c r="D2" s="64" t="str">
        <f>IF(COUNTIF(D3:D50,"Limited")&gt;0,"Limited",IF(COUNTIF(D3:D50,"Reasonable")&gt;0,"Reasonable","Substantial"))</f>
        <v>Substantial</v>
      </c>
      <c r="E2" s="48"/>
      <c r="F2" s="49"/>
      <c r="G2" s="48"/>
      <c r="H2" s="77"/>
    </row>
    <row r="3" spans="1:8" ht="39.4" customHeight="1" x14ac:dyDescent="0.45">
      <c r="A3" s="78" t="s">
        <v>120</v>
      </c>
      <c r="B3" s="57"/>
      <c r="C3" s="57"/>
      <c r="D3" s="58"/>
      <c r="E3" s="56"/>
      <c r="F3" s="59"/>
      <c r="G3" s="56"/>
      <c r="H3" s="79"/>
    </row>
    <row r="4" spans="1:8" ht="39.4" customHeight="1" x14ac:dyDescent="0.45">
      <c r="A4" s="80" t="s">
        <v>121</v>
      </c>
      <c r="B4" s="52"/>
      <c r="C4" s="52"/>
      <c r="D4" s="53"/>
      <c r="E4" s="51"/>
      <c r="F4" s="54"/>
      <c r="G4" s="51"/>
      <c r="H4" s="81"/>
    </row>
    <row r="5" spans="1:8" ht="39.4" customHeight="1" x14ac:dyDescent="0.45">
      <c r="A5" s="78" t="s">
        <v>122</v>
      </c>
      <c r="B5" s="57"/>
      <c r="C5" s="57"/>
      <c r="D5" s="58"/>
      <c r="E5" s="56"/>
      <c r="F5" s="59"/>
      <c r="G5" s="56"/>
      <c r="H5" s="79"/>
    </row>
    <row r="6" spans="1:8" ht="39.4" customHeight="1" x14ac:dyDescent="0.45">
      <c r="A6" s="80" t="s">
        <v>123</v>
      </c>
      <c r="B6" s="52"/>
      <c r="C6" s="52"/>
      <c r="D6" s="53"/>
      <c r="E6" s="51"/>
      <c r="F6" s="54"/>
      <c r="G6" s="51"/>
      <c r="H6" s="81"/>
    </row>
    <row r="7" spans="1:8" ht="39.4" customHeight="1" x14ac:dyDescent="0.45">
      <c r="A7" s="78" t="s">
        <v>124</v>
      </c>
      <c r="B7" s="57"/>
      <c r="C7" s="57"/>
      <c r="D7" s="58"/>
      <c r="E7" s="56"/>
      <c r="F7" s="59"/>
      <c r="G7" s="56"/>
      <c r="H7" s="79"/>
    </row>
    <row r="8" spans="1:8" ht="39.4" customHeight="1" x14ac:dyDescent="0.45">
      <c r="A8" s="80" t="s">
        <v>125</v>
      </c>
      <c r="B8" s="52"/>
      <c r="C8" s="52"/>
      <c r="D8" s="53"/>
      <c r="E8" s="51"/>
      <c r="F8" s="54"/>
      <c r="G8" s="51"/>
      <c r="H8" s="81"/>
    </row>
    <row r="9" spans="1:8" ht="39.4" customHeight="1" x14ac:dyDescent="0.45">
      <c r="A9" s="78" t="s">
        <v>126</v>
      </c>
      <c r="B9" s="57"/>
      <c r="C9" s="57"/>
      <c r="D9" s="58"/>
      <c r="E9" s="56"/>
      <c r="F9" s="59"/>
      <c r="G9" s="56"/>
      <c r="H9" s="79"/>
    </row>
    <row r="10" spans="1:8" ht="39.4" customHeight="1" x14ac:dyDescent="0.45">
      <c r="A10" s="80" t="s">
        <v>127</v>
      </c>
      <c r="B10" s="52"/>
      <c r="C10" s="52"/>
      <c r="D10" s="53"/>
      <c r="E10" s="51"/>
      <c r="F10" s="54"/>
      <c r="G10" s="51"/>
      <c r="H10" s="81"/>
    </row>
    <row r="11" spans="1:8" ht="39.4" customHeight="1" x14ac:dyDescent="0.45">
      <c r="A11" s="78" t="s">
        <v>128</v>
      </c>
      <c r="B11" s="57"/>
      <c r="C11" s="57"/>
      <c r="D11" s="58"/>
      <c r="E11" s="56"/>
      <c r="F11" s="59"/>
      <c r="G11" s="56"/>
      <c r="H11" s="79"/>
    </row>
    <row r="12" spans="1:8" ht="39.4" customHeight="1" x14ac:dyDescent="0.45">
      <c r="A12" s="82" t="s">
        <v>129</v>
      </c>
      <c r="B12" s="83"/>
      <c r="C12" s="83"/>
      <c r="D12" s="84"/>
      <c r="E12" s="85"/>
      <c r="F12" s="86"/>
      <c r="G12" s="85"/>
      <c r="H12" s="87"/>
    </row>
  </sheetData>
  <conditionalFormatting sqref="B2:B12">
    <cfRule type="cellIs" dxfId="55" priority="7" operator="equal">
      <formula>"Low"</formula>
    </cfRule>
    <cfRule type="cellIs" dxfId="54" priority="8" operator="equal">
      <formula>"Medium"</formula>
    </cfRule>
  </conditionalFormatting>
  <conditionalFormatting sqref="B2:C12">
    <cfRule type="cellIs" dxfId="53" priority="6" operator="equal">
      <formula>"High"</formula>
    </cfRule>
  </conditionalFormatting>
  <conditionalFormatting sqref="C2:C12">
    <cfRule type="cellIs" dxfId="52" priority="4" operator="equal">
      <formula>"Low"</formula>
    </cfRule>
    <cfRule type="cellIs" dxfId="51"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D700930F-CEC7-4FB4-B832-07F10FEB5554}">
            <xm:f>Lists!$C$4</xm:f>
            <x14:dxf>
              <font>
                <color auto="1"/>
              </font>
              <fill>
                <patternFill>
                  <bgColor rgb="FFFF3300"/>
                </patternFill>
              </fill>
            </x14:dxf>
          </x14:cfRule>
          <x14:cfRule type="cellIs" priority="2" operator="equal" id="{227008D2-53B6-46E5-BC9F-A5995E4460BC}">
            <xm:f>Lists!$C$3</xm:f>
            <x14:dxf>
              <font>
                <color auto="1"/>
              </font>
              <fill>
                <patternFill>
                  <bgColor rgb="FFFFC000"/>
                </patternFill>
              </fill>
            </x14:dxf>
          </x14:cfRule>
          <x14:cfRule type="cellIs" priority="3" operator="equal" id="{CA5C5569-8C93-48B3-9CB5-BEFB2F5E16F0}">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9C2DB249-203E-4EA6-9A77-635D8D9B2521}">
          <x14:formula1>
            <xm:f>Lists!$C$2:$C$4</xm:f>
          </x14:formula1>
          <xm:sqref>D3:D50</xm:sqref>
        </x14:dataValidation>
        <x14:dataValidation type="list" allowBlank="1" showInputMessage="1" showErrorMessage="1" xr:uid="{777F2A66-EABB-4000-B116-2580357191C0}">
          <x14:formula1>
            <xm:f>Lists!$B$2:$B$4</xm:f>
          </x14:formula1>
          <xm:sqref>C2:C50</xm:sqref>
        </x14:dataValidation>
        <x14:dataValidation type="list" allowBlank="1" showInputMessage="1" showErrorMessage="1" xr:uid="{6CED29C6-D1CB-497A-A6A8-0500C656A80D}">
          <x14:formula1>
            <xm:f>Lists!$A$2:$A$4</xm:f>
          </x14:formula1>
          <xm:sqref>B2:B50</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9AAD5-3D7F-482B-AC77-662EF4D0E50D}">
  <sheetPr codeName="Sheet14">
    <tabColor rgb="FFFFC000"/>
  </sheetPr>
  <dimension ref="A1:H12"/>
  <sheetViews>
    <sheetView workbookViewId="0">
      <selection activeCell="D3" sqref="D3"/>
    </sheetView>
  </sheetViews>
  <sheetFormatPr defaultColWidth="9" defaultRowHeight="39.4" customHeight="1" x14ac:dyDescent="0.45"/>
  <cols>
    <col min="1" max="1" width="56.796875" style="2" customWidth="1"/>
    <col min="2" max="3" width="12.19921875" style="2" customWidth="1"/>
    <col min="4" max="4" width="12.53125" style="2" customWidth="1"/>
    <col min="5" max="5" width="19.53125" style="2" customWidth="1"/>
    <col min="6" max="6" width="27.53125" style="2" customWidth="1"/>
    <col min="7" max="8" width="50.73046875" style="2" customWidth="1"/>
    <col min="9" max="16384" width="9" style="2"/>
  </cols>
  <sheetData>
    <row r="1" spans="1:8" s="27" customFormat="1" ht="59.25" customHeight="1" x14ac:dyDescent="0.45">
      <c r="A1" s="73" t="str">
        <f>Dashboard!B24</f>
        <v xml:space="preserve">ensure the appropriate equipment is supplied for fire investigators to effectively carry out their role
</v>
      </c>
      <c r="B1" s="74" t="s">
        <v>0</v>
      </c>
      <c r="C1" s="74" t="s">
        <v>1</v>
      </c>
      <c r="D1" s="74" t="s">
        <v>143</v>
      </c>
      <c r="E1" s="74" t="s">
        <v>26</v>
      </c>
      <c r="F1" s="74" t="s">
        <v>27</v>
      </c>
      <c r="G1" s="74" t="s">
        <v>28</v>
      </c>
      <c r="H1" s="75" t="s">
        <v>145</v>
      </c>
    </row>
    <row r="2" spans="1:8" s="27" customFormat="1" ht="39.4" customHeight="1" x14ac:dyDescent="0.45">
      <c r="A2" s="76"/>
      <c r="B2" s="46"/>
      <c r="C2" s="46"/>
      <c r="D2" s="64" t="str">
        <f>IF(COUNTIF(D3:D50,"Limited")&gt;0,"Limited",IF(COUNTIF(D3:D50,"Reasonable")&gt;0,"Reasonable","Substantial"))</f>
        <v>Substantial</v>
      </c>
      <c r="E2" s="48"/>
      <c r="F2" s="49"/>
      <c r="G2" s="48"/>
      <c r="H2" s="77"/>
    </row>
    <row r="3" spans="1:8" ht="39.4" customHeight="1" x14ac:dyDescent="0.45">
      <c r="A3" s="78" t="s">
        <v>130</v>
      </c>
      <c r="B3" s="57"/>
      <c r="C3" s="57"/>
      <c r="D3" s="58"/>
      <c r="E3" s="56"/>
      <c r="F3" s="59"/>
      <c r="G3" s="56"/>
      <c r="H3" s="79"/>
    </row>
    <row r="4" spans="1:8" ht="39.4" customHeight="1" x14ac:dyDescent="0.45">
      <c r="A4" s="80" t="s">
        <v>131</v>
      </c>
      <c r="B4" s="52"/>
      <c r="C4" s="52"/>
      <c r="D4" s="53"/>
      <c r="E4" s="51"/>
      <c r="F4" s="54"/>
      <c r="G4" s="51"/>
      <c r="H4" s="81"/>
    </row>
    <row r="5" spans="1:8" ht="39.4" customHeight="1" x14ac:dyDescent="0.45">
      <c r="A5" s="78" t="s">
        <v>132</v>
      </c>
      <c r="B5" s="57"/>
      <c r="C5" s="57"/>
      <c r="D5" s="58"/>
      <c r="E5" s="56"/>
      <c r="F5" s="59"/>
      <c r="G5" s="56"/>
      <c r="H5" s="79"/>
    </row>
    <row r="6" spans="1:8" ht="39.4" customHeight="1" x14ac:dyDescent="0.45">
      <c r="A6" s="80" t="s">
        <v>133</v>
      </c>
      <c r="B6" s="52"/>
      <c r="C6" s="52"/>
      <c r="D6" s="53"/>
      <c r="E6" s="51"/>
      <c r="F6" s="54"/>
      <c r="G6" s="51"/>
      <c r="H6" s="81"/>
    </row>
    <row r="7" spans="1:8" ht="39.4" customHeight="1" x14ac:dyDescent="0.45">
      <c r="A7" s="78" t="s">
        <v>134</v>
      </c>
      <c r="B7" s="57"/>
      <c r="C7" s="57"/>
      <c r="D7" s="58"/>
      <c r="E7" s="56"/>
      <c r="F7" s="59"/>
      <c r="G7" s="56"/>
      <c r="H7" s="79"/>
    </row>
    <row r="8" spans="1:8" ht="39.4" customHeight="1" x14ac:dyDescent="0.45">
      <c r="A8" s="80" t="s">
        <v>135</v>
      </c>
      <c r="B8" s="52"/>
      <c r="C8" s="52"/>
      <c r="D8" s="53"/>
      <c r="E8" s="51"/>
      <c r="F8" s="54"/>
      <c r="G8" s="51"/>
      <c r="H8" s="81"/>
    </row>
    <row r="9" spans="1:8" ht="39.4" customHeight="1" x14ac:dyDescent="0.45">
      <c r="A9" s="78" t="s">
        <v>136</v>
      </c>
      <c r="B9" s="57"/>
      <c r="C9" s="57"/>
      <c r="D9" s="58"/>
      <c r="E9" s="56"/>
      <c r="F9" s="59"/>
      <c r="G9" s="56"/>
      <c r="H9" s="79"/>
    </row>
    <row r="10" spans="1:8" ht="39.4" customHeight="1" x14ac:dyDescent="0.45">
      <c r="A10" s="80" t="s">
        <v>137</v>
      </c>
      <c r="B10" s="52"/>
      <c r="C10" s="52"/>
      <c r="D10" s="53"/>
      <c r="E10" s="51"/>
      <c r="F10" s="54"/>
      <c r="G10" s="51"/>
      <c r="H10" s="81"/>
    </row>
    <row r="11" spans="1:8" ht="39.4" customHeight="1" x14ac:dyDescent="0.45">
      <c r="A11" s="78" t="s">
        <v>138</v>
      </c>
      <c r="B11" s="57"/>
      <c r="C11" s="57"/>
      <c r="D11" s="58"/>
      <c r="E11" s="56"/>
      <c r="F11" s="59"/>
      <c r="G11" s="56"/>
      <c r="H11" s="79"/>
    </row>
    <row r="12" spans="1:8" ht="39.4" customHeight="1" x14ac:dyDescent="0.45">
      <c r="A12" s="82" t="s">
        <v>139</v>
      </c>
      <c r="B12" s="83"/>
      <c r="C12" s="83"/>
      <c r="D12" s="84"/>
      <c r="E12" s="85"/>
      <c r="F12" s="86"/>
      <c r="G12" s="85"/>
      <c r="H12" s="87"/>
    </row>
  </sheetData>
  <conditionalFormatting sqref="B2:B12">
    <cfRule type="cellIs" dxfId="47" priority="7" operator="equal">
      <formula>"Low"</formula>
    </cfRule>
    <cfRule type="cellIs" dxfId="46" priority="8" operator="equal">
      <formula>"Medium"</formula>
    </cfRule>
  </conditionalFormatting>
  <conditionalFormatting sqref="B2:C12">
    <cfRule type="cellIs" dxfId="45" priority="6" operator="equal">
      <formula>"High"</formula>
    </cfRule>
  </conditionalFormatting>
  <conditionalFormatting sqref="C2:C12">
    <cfRule type="cellIs" dxfId="44" priority="4" operator="equal">
      <formula>"Low"</formula>
    </cfRule>
    <cfRule type="cellIs" dxfId="43"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E1EF3939-8A9A-4629-AC92-41BB0EFFEC01}">
            <xm:f>Lists!$C$4</xm:f>
            <x14:dxf>
              <font>
                <color auto="1"/>
              </font>
              <fill>
                <patternFill>
                  <bgColor rgb="FFFF3300"/>
                </patternFill>
              </fill>
            </x14:dxf>
          </x14:cfRule>
          <x14:cfRule type="cellIs" priority="2" operator="equal" id="{0516CB83-41A5-4B60-8B59-76E586B200D8}">
            <xm:f>Lists!$C$3</xm:f>
            <x14:dxf>
              <font>
                <color auto="1"/>
              </font>
              <fill>
                <patternFill>
                  <bgColor rgb="FFFFC000"/>
                </patternFill>
              </fill>
            </x14:dxf>
          </x14:cfRule>
          <x14:cfRule type="cellIs" priority="3" operator="equal" id="{364203D5-8B06-46C2-BA69-9AE3FC12D71A}">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CC9D385B-5277-4188-8149-3A6DBAEEDC11}">
          <x14:formula1>
            <xm:f>Lists!$A$2:$A$4</xm:f>
          </x14:formula1>
          <xm:sqref>B2:B50</xm:sqref>
        </x14:dataValidation>
        <x14:dataValidation type="list" allowBlank="1" showInputMessage="1" showErrorMessage="1" xr:uid="{A1685684-609C-4FDA-BD18-FC32FA57137B}">
          <x14:formula1>
            <xm:f>Lists!$B$2:$B$4</xm:f>
          </x14:formula1>
          <xm:sqref>C2:C50</xm:sqref>
        </x14:dataValidation>
        <x14:dataValidation type="list" allowBlank="1" showInputMessage="1" showErrorMessage="1" xr:uid="{245DFD4D-70F5-4110-89A7-549743973AC8}">
          <x14:formula1>
            <xm:f>Lists!$C$2:$C$4</xm:f>
          </x14:formula1>
          <xm:sqref>D3:D50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F3003-8E9A-4B17-9161-39BF12C0E7F5}">
  <sheetPr codeName="Sheet15">
    <tabColor rgb="FFFFC000"/>
  </sheetPr>
  <dimension ref="A1:H12"/>
  <sheetViews>
    <sheetView workbookViewId="0">
      <selection activeCell="D3" sqref="D3"/>
    </sheetView>
  </sheetViews>
  <sheetFormatPr defaultColWidth="9" defaultRowHeight="39.4" customHeight="1" x14ac:dyDescent="0.45"/>
  <cols>
    <col min="1" max="1" width="56.796875" style="2" customWidth="1"/>
    <col min="2" max="3" width="12.19921875" style="2" customWidth="1"/>
    <col min="4" max="4" width="12.53125" style="2" customWidth="1"/>
    <col min="5" max="5" width="19.53125" style="2" customWidth="1"/>
    <col min="6" max="6" width="27.53125" style="2" customWidth="1"/>
    <col min="7" max="8" width="50.73046875" style="2" customWidth="1"/>
    <col min="9" max="16384" width="9" style="2"/>
  </cols>
  <sheetData>
    <row r="1" spans="1:8" s="27" customFormat="1" ht="59.25" customHeight="1" x14ac:dyDescent="0.45">
      <c r="A1" s="73" t="str">
        <f>Dashboard!B25</f>
        <v>provide and monitor mental and physical health and wellbeing support to its fire investigators</v>
      </c>
      <c r="B1" s="74" t="s">
        <v>0</v>
      </c>
      <c r="C1" s="74" t="s">
        <v>1</v>
      </c>
      <c r="D1" s="74" t="s">
        <v>143</v>
      </c>
      <c r="E1" s="74" t="s">
        <v>26</v>
      </c>
      <c r="F1" s="74" t="s">
        <v>27</v>
      </c>
      <c r="G1" s="74" t="s">
        <v>28</v>
      </c>
      <c r="H1" s="75" t="s">
        <v>145</v>
      </c>
    </row>
    <row r="2" spans="1:8" s="27" customFormat="1" ht="39.4" customHeight="1" x14ac:dyDescent="0.45">
      <c r="A2" s="76"/>
      <c r="B2" s="46"/>
      <c r="C2" s="46"/>
      <c r="D2" s="64" t="str">
        <f>IF(COUNTIF(D3:D50,"Limited")&gt;0,"Limited",IF(COUNTIF(D3:D50,"Reasonable")&gt;0,"Reasonable","Substantial"))</f>
        <v>Substantial</v>
      </c>
      <c r="E2" s="48"/>
      <c r="F2" s="49"/>
      <c r="G2" s="48"/>
      <c r="H2" s="77"/>
    </row>
    <row r="3" spans="1:8" ht="39.4" customHeight="1" x14ac:dyDescent="0.45">
      <c r="A3" s="78" t="s">
        <v>158</v>
      </c>
      <c r="B3" s="57"/>
      <c r="C3" s="57"/>
      <c r="D3" s="58"/>
      <c r="E3" s="56"/>
      <c r="F3" s="59"/>
      <c r="G3" s="56"/>
      <c r="H3" s="79"/>
    </row>
    <row r="4" spans="1:8" ht="39.4" customHeight="1" x14ac:dyDescent="0.45">
      <c r="A4" s="80" t="s">
        <v>159</v>
      </c>
      <c r="B4" s="52"/>
      <c r="C4" s="52"/>
      <c r="D4" s="53"/>
      <c r="E4" s="51"/>
      <c r="F4" s="54"/>
      <c r="G4" s="51"/>
      <c r="H4" s="81"/>
    </row>
    <row r="5" spans="1:8" ht="39.4" customHeight="1" x14ac:dyDescent="0.45">
      <c r="A5" s="78" t="s">
        <v>160</v>
      </c>
      <c r="B5" s="57"/>
      <c r="C5" s="57"/>
      <c r="D5" s="58"/>
      <c r="E5" s="56"/>
      <c r="F5" s="59"/>
      <c r="G5" s="56"/>
      <c r="H5" s="79"/>
    </row>
    <row r="6" spans="1:8" ht="39.4" customHeight="1" x14ac:dyDescent="0.45">
      <c r="A6" s="80" t="s">
        <v>161</v>
      </c>
      <c r="B6" s="52"/>
      <c r="C6" s="52"/>
      <c r="D6" s="53"/>
      <c r="E6" s="51"/>
      <c r="F6" s="54"/>
      <c r="G6" s="51"/>
      <c r="H6" s="81"/>
    </row>
    <row r="7" spans="1:8" ht="39.4" customHeight="1" x14ac:dyDescent="0.45">
      <c r="A7" s="78" t="s">
        <v>162</v>
      </c>
      <c r="B7" s="57"/>
      <c r="C7" s="57"/>
      <c r="D7" s="58"/>
      <c r="E7" s="56"/>
      <c r="F7" s="59"/>
      <c r="G7" s="56"/>
      <c r="H7" s="79"/>
    </row>
    <row r="8" spans="1:8" ht="39.4" customHeight="1" x14ac:dyDescent="0.45">
      <c r="A8" s="80" t="s">
        <v>163</v>
      </c>
      <c r="B8" s="52"/>
      <c r="C8" s="52"/>
      <c r="D8" s="53"/>
      <c r="E8" s="51"/>
      <c r="F8" s="54"/>
      <c r="G8" s="51"/>
      <c r="H8" s="81"/>
    </row>
    <row r="9" spans="1:8" ht="39.4" customHeight="1" x14ac:dyDescent="0.45">
      <c r="A9" s="78" t="s">
        <v>164</v>
      </c>
      <c r="B9" s="57"/>
      <c r="C9" s="57"/>
      <c r="D9" s="58"/>
      <c r="E9" s="56"/>
      <c r="F9" s="59"/>
      <c r="G9" s="56"/>
      <c r="H9" s="79"/>
    </row>
    <row r="10" spans="1:8" ht="39.4" customHeight="1" x14ac:dyDescent="0.45">
      <c r="A10" s="80" t="s">
        <v>165</v>
      </c>
      <c r="B10" s="52"/>
      <c r="C10" s="52"/>
      <c r="D10" s="53"/>
      <c r="E10" s="51"/>
      <c r="F10" s="54"/>
      <c r="G10" s="51"/>
      <c r="H10" s="81"/>
    </row>
    <row r="11" spans="1:8" ht="39.4" customHeight="1" x14ac:dyDescent="0.45">
      <c r="A11" s="78" t="s">
        <v>166</v>
      </c>
      <c r="B11" s="57"/>
      <c r="C11" s="57"/>
      <c r="D11" s="58"/>
      <c r="E11" s="56"/>
      <c r="F11" s="59"/>
      <c r="G11" s="56"/>
      <c r="H11" s="79"/>
    </row>
    <row r="12" spans="1:8" ht="39.4" customHeight="1" x14ac:dyDescent="0.45">
      <c r="A12" s="82" t="s">
        <v>167</v>
      </c>
      <c r="B12" s="83"/>
      <c r="C12" s="83"/>
      <c r="D12" s="84"/>
      <c r="E12" s="85"/>
      <c r="F12" s="86"/>
      <c r="G12" s="85"/>
      <c r="H12" s="87"/>
    </row>
  </sheetData>
  <conditionalFormatting sqref="B2:B12">
    <cfRule type="cellIs" dxfId="39" priority="7" operator="equal">
      <formula>"Low"</formula>
    </cfRule>
    <cfRule type="cellIs" dxfId="38" priority="8" operator="equal">
      <formula>"Medium"</formula>
    </cfRule>
  </conditionalFormatting>
  <conditionalFormatting sqref="B2:C12">
    <cfRule type="cellIs" dxfId="37" priority="6" operator="equal">
      <formula>"High"</formula>
    </cfRule>
  </conditionalFormatting>
  <conditionalFormatting sqref="C2:C12">
    <cfRule type="cellIs" dxfId="36" priority="4" operator="equal">
      <formula>"Low"</formula>
    </cfRule>
    <cfRule type="cellIs" dxfId="35"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4126E5AA-C4A1-495F-A546-EB572B47B7B9}">
            <xm:f>Lists!$C$4</xm:f>
            <x14:dxf>
              <font>
                <color auto="1"/>
              </font>
              <fill>
                <patternFill>
                  <bgColor rgb="FFFF3300"/>
                </patternFill>
              </fill>
            </x14:dxf>
          </x14:cfRule>
          <x14:cfRule type="cellIs" priority="2" operator="equal" id="{82ABBC36-9184-4F53-B00E-2389E57A483A}">
            <xm:f>Lists!$C$3</xm:f>
            <x14:dxf>
              <font>
                <color auto="1"/>
              </font>
              <fill>
                <patternFill>
                  <bgColor rgb="FFFFC000"/>
                </patternFill>
              </fill>
            </x14:dxf>
          </x14:cfRule>
          <x14:cfRule type="cellIs" priority="3" operator="equal" id="{F7517233-96B6-4A9E-BE8E-F8FABB1D5272}">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457B7AD9-070D-4654-93AC-2596C452377A}">
          <x14:formula1>
            <xm:f>Lists!$C$2:$C$4</xm:f>
          </x14:formula1>
          <xm:sqref>D3:D50</xm:sqref>
        </x14:dataValidation>
        <x14:dataValidation type="list" allowBlank="1" showInputMessage="1" showErrorMessage="1" xr:uid="{B6AABE7D-2092-446C-9992-E53C60A2BA5C}">
          <x14:formula1>
            <xm:f>Lists!$B$2:$B$4</xm:f>
          </x14:formula1>
          <xm:sqref>C2:C50</xm:sqref>
        </x14:dataValidation>
        <x14:dataValidation type="list" allowBlank="1" showInputMessage="1" showErrorMessage="1" xr:uid="{3298EB8C-E63B-456E-A03E-5F9B71CDB7F6}">
          <x14:formula1>
            <xm:f>Lists!$A$2:$A$4</xm:f>
          </x14:formula1>
          <xm:sqref>B2:B50</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C395B-A18A-4A77-BD1A-3DB49EBD2314}">
  <sheetPr codeName="Sheet16">
    <tabColor rgb="FFFFC000"/>
  </sheetPr>
  <dimension ref="A1:H12"/>
  <sheetViews>
    <sheetView workbookViewId="0"/>
  </sheetViews>
  <sheetFormatPr defaultColWidth="9" defaultRowHeight="39.4" customHeight="1" x14ac:dyDescent="0.45"/>
  <cols>
    <col min="1" max="1" width="56.796875" style="2" customWidth="1"/>
    <col min="2" max="3" width="12.19921875" style="2" customWidth="1"/>
    <col min="4" max="4" width="12.53125" style="2" customWidth="1"/>
    <col min="5" max="5" width="19.53125" style="2" customWidth="1"/>
    <col min="6" max="6" width="27.53125" style="2" customWidth="1"/>
    <col min="7" max="8" width="50.73046875" style="2" customWidth="1"/>
    <col min="9" max="16384" width="9" style="2"/>
  </cols>
  <sheetData>
    <row r="1" spans="1:8" s="27" customFormat="1" ht="59.25" customHeight="1" x14ac:dyDescent="0.45">
      <c r="A1" s="73" t="str">
        <f>Dashboard!B26</f>
        <v xml:space="preserve">demonstrate inclusivity by recognising the diversity of its community and providing equality of access to fire investigation services
</v>
      </c>
      <c r="B1" s="74" t="s">
        <v>0</v>
      </c>
      <c r="C1" s="74" t="s">
        <v>1</v>
      </c>
      <c r="D1" s="74" t="s">
        <v>143</v>
      </c>
      <c r="E1" s="74" t="s">
        <v>26</v>
      </c>
      <c r="F1" s="74" t="s">
        <v>27</v>
      </c>
      <c r="G1" s="74" t="s">
        <v>28</v>
      </c>
      <c r="H1" s="75" t="s">
        <v>145</v>
      </c>
    </row>
    <row r="2" spans="1:8" s="27" customFormat="1" ht="39.4" customHeight="1" x14ac:dyDescent="0.45">
      <c r="A2" s="76"/>
      <c r="B2" s="46"/>
      <c r="C2" s="46"/>
      <c r="D2" s="64" t="str">
        <f>IF(COUNTIF(D3:D50,"Limited")&gt;0,"Limited",IF(COUNTIF(D3:D50,"Reasonable")&gt;0,"Reasonable","Substantial"))</f>
        <v>Substantial</v>
      </c>
      <c r="E2" s="48"/>
      <c r="F2" s="49"/>
      <c r="G2" s="48"/>
      <c r="H2" s="77"/>
    </row>
    <row r="3" spans="1:8" ht="39.4" customHeight="1" x14ac:dyDescent="0.45">
      <c r="A3" s="78" t="s">
        <v>168</v>
      </c>
      <c r="B3" s="57"/>
      <c r="C3" s="57"/>
      <c r="D3" s="58"/>
      <c r="E3" s="56"/>
      <c r="F3" s="59"/>
      <c r="G3" s="56"/>
      <c r="H3" s="79"/>
    </row>
    <row r="4" spans="1:8" ht="39.4" customHeight="1" x14ac:dyDescent="0.45">
      <c r="A4" s="80" t="s">
        <v>169</v>
      </c>
      <c r="B4" s="52"/>
      <c r="C4" s="52"/>
      <c r="D4" s="53"/>
      <c r="E4" s="51"/>
      <c r="F4" s="54"/>
      <c r="G4" s="51"/>
      <c r="H4" s="81"/>
    </row>
    <row r="5" spans="1:8" ht="39.4" customHeight="1" x14ac:dyDescent="0.45">
      <c r="A5" s="78" t="s">
        <v>170</v>
      </c>
      <c r="B5" s="57"/>
      <c r="C5" s="57"/>
      <c r="D5" s="58"/>
      <c r="E5" s="56"/>
      <c r="F5" s="59"/>
      <c r="G5" s="56"/>
      <c r="H5" s="79"/>
    </row>
    <row r="6" spans="1:8" ht="39.4" customHeight="1" x14ac:dyDescent="0.45">
      <c r="A6" s="80" t="s">
        <v>171</v>
      </c>
      <c r="B6" s="52"/>
      <c r="C6" s="52"/>
      <c r="D6" s="53"/>
      <c r="E6" s="51"/>
      <c r="F6" s="54"/>
      <c r="G6" s="51"/>
      <c r="H6" s="81"/>
    </row>
    <row r="7" spans="1:8" ht="39.4" customHeight="1" x14ac:dyDescent="0.45">
      <c r="A7" s="78" t="s">
        <v>172</v>
      </c>
      <c r="B7" s="57"/>
      <c r="C7" s="57"/>
      <c r="D7" s="58"/>
      <c r="E7" s="56"/>
      <c r="F7" s="59"/>
      <c r="G7" s="56"/>
      <c r="H7" s="79"/>
    </row>
    <row r="8" spans="1:8" ht="39.4" customHeight="1" x14ac:dyDescent="0.45">
      <c r="A8" s="80" t="s">
        <v>173</v>
      </c>
      <c r="B8" s="52"/>
      <c r="C8" s="52"/>
      <c r="D8" s="53"/>
      <c r="E8" s="51"/>
      <c r="F8" s="54"/>
      <c r="G8" s="51"/>
      <c r="H8" s="81"/>
    </row>
    <row r="9" spans="1:8" ht="39.4" customHeight="1" x14ac:dyDescent="0.45">
      <c r="A9" s="78" t="s">
        <v>174</v>
      </c>
      <c r="B9" s="57"/>
      <c r="C9" s="57"/>
      <c r="D9" s="58"/>
      <c r="E9" s="56"/>
      <c r="F9" s="59"/>
      <c r="G9" s="56"/>
      <c r="H9" s="79"/>
    </row>
    <row r="10" spans="1:8" ht="39.4" customHeight="1" x14ac:dyDescent="0.45">
      <c r="A10" s="80" t="s">
        <v>175</v>
      </c>
      <c r="B10" s="52"/>
      <c r="C10" s="52"/>
      <c r="D10" s="53"/>
      <c r="E10" s="51"/>
      <c r="F10" s="54"/>
      <c r="G10" s="51"/>
      <c r="H10" s="81"/>
    </row>
    <row r="11" spans="1:8" ht="39.4" customHeight="1" x14ac:dyDescent="0.45">
      <c r="A11" s="78" t="s">
        <v>176</v>
      </c>
      <c r="B11" s="57"/>
      <c r="C11" s="57"/>
      <c r="D11" s="58"/>
      <c r="E11" s="56"/>
      <c r="F11" s="59"/>
      <c r="G11" s="56"/>
      <c r="H11" s="79"/>
    </row>
    <row r="12" spans="1:8" ht="39.4" customHeight="1" x14ac:dyDescent="0.45">
      <c r="A12" s="82" t="s">
        <v>177</v>
      </c>
      <c r="B12" s="83"/>
      <c r="C12" s="83"/>
      <c r="D12" s="84"/>
      <c r="E12" s="85"/>
      <c r="F12" s="86"/>
      <c r="G12" s="85"/>
      <c r="H12" s="87"/>
    </row>
  </sheetData>
  <conditionalFormatting sqref="B2:B12">
    <cfRule type="cellIs" dxfId="31" priority="7" operator="equal">
      <formula>"Low"</formula>
    </cfRule>
    <cfRule type="cellIs" dxfId="30" priority="8" operator="equal">
      <formula>"Medium"</formula>
    </cfRule>
  </conditionalFormatting>
  <conditionalFormatting sqref="B2:C12">
    <cfRule type="cellIs" dxfId="29" priority="6" operator="equal">
      <formula>"High"</formula>
    </cfRule>
  </conditionalFormatting>
  <conditionalFormatting sqref="C2:C12">
    <cfRule type="cellIs" dxfId="28" priority="4" operator="equal">
      <formula>"Low"</formula>
    </cfRule>
    <cfRule type="cellIs" dxfId="27"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C5CEB278-E761-44E3-B967-081A492CCAC6}">
            <xm:f>Lists!$C$4</xm:f>
            <x14:dxf>
              <font>
                <color auto="1"/>
              </font>
              <fill>
                <patternFill>
                  <bgColor rgb="FFFF3300"/>
                </patternFill>
              </fill>
            </x14:dxf>
          </x14:cfRule>
          <x14:cfRule type="cellIs" priority="2" operator="equal" id="{9C7FF588-B36E-4572-B6D3-9729EE29DFC3}">
            <xm:f>Lists!$C$3</xm:f>
            <x14:dxf>
              <font>
                <color auto="1"/>
              </font>
              <fill>
                <patternFill>
                  <bgColor rgb="FFFFC000"/>
                </patternFill>
              </fill>
            </x14:dxf>
          </x14:cfRule>
          <x14:cfRule type="cellIs" priority="3" operator="equal" id="{E85E8D7C-DAFE-4A9D-A092-E45715848DBD}">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3C1CF054-6C03-4944-8808-64116DE09451}">
          <x14:formula1>
            <xm:f>Lists!$A$2:$A$4</xm:f>
          </x14:formula1>
          <xm:sqref>B2:B50</xm:sqref>
        </x14:dataValidation>
        <x14:dataValidation type="list" allowBlank="1" showInputMessage="1" showErrorMessage="1" xr:uid="{B47E89A6-C010-4AFC-AFC0-5A8CD65287EC}">
          <x14:formula1>
            <xm:f>Lists!$B$2:$B$4</xm:f>
          </x14:formula1>
          <xm:sqref>C2:C50</xm:sqref>
        </x14:dataValidation>
        <x14:dataValidation type="list" allowBlank="1" showInputMessage="1" showErrorMessage="1" xr:uid="{F99A3A96-95AD-4179-B7F0-4194977DC2EF}">
          <x14:formula1>
            <xm:f>Lists!$C$2:$C$4</xm:f>
          </x14:formula1>
          <xm:sqref>D3:D50</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E513D-91BB-48EA-9629-CD98D00239DC}">
  <sheetPr>
    <tabColor rgb="FFFFC000"/>
  </sheetPr>
  <dimension ref="A1:H12"/>
  <sheetViews>
    <sheetView topLeftCell="A4" workbookViewId="0">
      <selection activeCell="C9" sqref="C9"/>
    </sheetView>
  </sheetViews>
  <sheetFormatPr defaultColWidth="9" defaultRowHeight="39.4" customHeight="1" x14ac:dyDescent="0.45"/>
  <cols>
    <col min="1" max="1" width="56.796875" style="2" customWidth="1"/>
    <col min="2" max="3" width="12.19921875" style="2" customWidth="1"/>
    <col min="4" max="4" width="12.53125" style="2" customWidth="1"/>
    <col min="5" max="5" width="19.53125" style="2" customWidth="1"/>
    <col min="6" max="6" width="27.53125" style="2" customWidth="1"/>
    <col min="7" max="8" width="50.73046875" style="2" customWidth="1"/>
    <col min="9" max="16384" width="9" style="2"/>
  </cols>
  <sheetData>
    <row r="1" spans="1:8" s="27" customFormat="1" ht="59.25" customHeight="1" x14ac:dyDescent="0.45">
      <c r="A1" s="73" t="str">
        <f>Dashboard!B27</f>
        <v>demonstrate how it monitors and evaluates the effectiveness and efficiency of its fire investigation activities</v>
      </c>
      <c r="B1" s="74" t="s">
        <v>0</v>
      </c>
      <c r="C1" s="74" t="s">
        <v>1</v>
      </c>
      <c r="D1" s="74" t="s">
        <v>143</v>
      </c>
      <c r="E1" s="74" t="s">
        <v>26</v>
      </c>
      <c r="F1" s="74" t="s">
        <v>27</v>
      </c>
      <c r="G1" s="74" t="s">
        <v>28</v>
      </c>
      <c r="H1" s="75" t="s">
        <v>145</v>
      </c>
    </row>
    <row r="2" spans="1:8" s="27" customFormat="1" ht="39.4" customHeight="1" x14ac:dyDescent="0.45">
      <c r="A2" s="76"/>
      <c r="B2" s="46"/>
      <c r="C2" s="46"/>
      <c r="D2" s="64" t="str">
        <f>IF(COUNTIF(D3:D50,"Limited")&gt;0,"Limited",IF(COUNTIF(D3:D50,"Reasonable")&gt;0,"Reasonable","Substantial"))</f>
        <v>Substantial</v>
      </c>
      <c r="E2" s="48"/>
      <c r="F2" s="49"/>
      <c r="G2" s="48"/>
      <c r="H2" s="77"/>
    </row>
    <row r="3" spans="1:8" ht="39.4" customHeight="1" x14ac:dyDescent="0.45">
      <c r="A3" s="78" t="s">
        <v>214</v>
      </c>
      <c r="B3" s="57"/>
      <c r="C3" s="57"/>
      <c r="D3" s="58"/>
      <c r="E3" s="56"/>
      <c r="F3" s="59"/>
      <c r="G3" s="56"/>
      <c r="H3" s="79"/>
    </row>
    <row r="4" spans="1:8" ht="39.4" customHeight="1" x14ac:dyDescent="0.45">
      <c r="A4" s="80" t="s">
        <v>215</v>
      </c>
      <c r="B4" s="52"/>
      <c r="C4" s="52"/>
      <c r="D4" s="53"/>
      <c r="E4" s="51"/>
      <c r="F4" s="54"/>
      <c r="G4" s="51"/>
      <c r="H4" s="81"/>
    </row>
    <row r="5" spans="1:8" ht="39.4" customHeight="1" x14ac:dyDescent="0.45">
      <c r="A5" s="78" t="s">
        <v>216</v>
      </c>
      <c r="B5" s="57"/>
      <c r="C5" s="57"/>
      <c r="D5" s="58"/>
      <c r="E5" s="56"/>
      <c r="F5" s="59"/>
      <c r="G5" s="56"/>
      <c r="H5" s="79"/>
    </row>
    <row r="6" spans="1:8" ht="39.4" customHeight="1" x14ac:dyDescent="0.45">
      <c r="A6" s="80" t="s">
        <v>217</v>
      </c>
      <c r="B6" s="52"/>
      <c r="C6" s="52"/>
      <c r="D6" s="53"/>
      <c r="E6" s="51"/>
      <c r="F6" s="54"/>
      <c r="G6" s="51"/>
      <c r="H6" s="81"/>
    </row>
    <row r="7" spans="1:8" ht="39.4" customHeight="1" x14ac:dyDescent="0.45">
      <c r="A7" s="78" t="s">
        <v>218</v>
      </c>
      <c r="B7" s="57"/>
      <c r="C7" s="57"/>
      <c r="D7" s="58"/>
      <c r="E7" s="56"/>
      <c r="F7" s="59"/>
      <c r="G7" s="56"/>
      <c r="H7" s="79"/>
    </row>
    <row r="8" spans="1:8" ht="39.4" customHeight="1" x14ac:dyDescent="0.45">
      <c r="A8" s="80" t="s">
        <v>219</v>
      </c>
      <c r="B8" s="52"/>
      <c r="C8" s="52"/>
      <c r="D8" s="53"/>
      <c r="E8" s="51"/>
      <c r="F8" s="54"/>
      <c r="G8" s="51"/>
      <c r="H8" s="81"/>
    </row>
    <row r="9" spans="1:8" ht="39.4" customHeight="1" x14ac:dyDescent="0.45">
      <c r="A9" s="78" t="s">
        <v>220</v>
      </c>
      <c r="B9" s="57"/>
      <c r="C9" s="57"/>
      <c r="D9" s="58"/>
      <c r="E9" s="56"/>
      <c r="F9" s="59"/>
      <c r="G9" s="56"/>
      <c r="H9" s="79"/>
    </row>
    <row r="10" spans="1:8" ht="39.4" customHeight="1" x14ac:dyDescent="0.45">
      <c r="A10" s="80" t="s">
        <v>221</v>
      </c>
      <c r="B10" s="52"/>
      <c r="C10" s="52"/>
      <c r="D10" s="53"/>
      <c r="E10" s="51"/>
      <c r="F10" s="54"/>
      <c r="G10" s="51"/>
      <c r="H10" s="81"/>
    </row>
    <row r="11" spans="1:8" ht="39.4" customHeight="1" x14ac:dyDescent="0.45">
      <c r="A11" s="78" t="s">
        <v>222</v>
      </c>
      <c r="B11" s="57"/>
      <c r="C11" s="57"/>
      <c r="D11" s="58"/>
      <c r="E11" s="56"/>
      <c r="F11" s="59"/>
      <c r="G11" s="56"/>
      <c r="H11" s="79"/>
    </row>
    <row r="12" spans="1:8" ht="39.4" customHeight="1" x14ac:dyDescent="0.45">
      <c r="A12" s="82" t="s">
        <v>223</v>
      </c>
      <c r="B12" s="83"/>
      <c r="C12" s="83"/>
      <c r="D12" s="84"/>
      <c r="E12" s="85"/>
      <c r="F12" s="86"/>
      <c r="G12" s="85"/>
      <c r="H12" s="87"/>
    </row>
  </sheetData>
  <phoneticPr fontId="2" type="noConversion"/>
  <conditionalFormatting sqref="B2:B12">
    <cfRule type="cellIs" dxfId="23" priority="7" operator="equal">
      <formula>"Low"</formula>
    </cfRule>
    <cfRule type="cellIs" dxfId="22" priority="8" operator="equal">
      <formula>"Medium"</formula>
    </cfRule>
  </conditionalFormatting>
  <conditionalFormatting sqref="B2:C12">
    <cfRule type="cellIs" dxfId="21" priority="6" operator="equal">
      <formula>"High"</formula>
    </cfRule>
  </conditionalFormatting>
  <conditionalFormatting sqref="C2:C12">
    <cfRule type="cellIs" dxfId="20" priority="4" operator="equal">
      <formula>"Low"</formula>
    </cfRule>
    <cfRule type="cellIs" dxfId="19"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4BAF6E4D-A70A-4205-AABD-C9BB131D1949}">
            <xm:f>Lists!$C$4</xm:f>
            <x14:dxf>
              <font>
                <color auto="1"/>
              </font>
              <fill>
                <patternFill>
                  <bgColor rgb="FFFF3300"/>
                </patternFill>
              </fill>
            </x14:dxf>
          </x14:cfRule>
          <x14:cfRule type="cellIs" priority="2" operator="equal" id="{66071B29-10BE-4680-8AFE-022AD7894D85}">
            <xm:f>Lists!$C$3</xm:f>
            <x14:dxf>
              <font>
                <color auto="1"/>
              </font>
              <fill>
                <patternFill>
                  <bgColor rgb="FFFFC000"/>
                </patternFill>
              </fill>
            </x14:dxf>
          </x14:cfRule>
          <x14:cfRule type="cellIs" priority="3" operator="equal" id="{7EF65B35-57B7-4BD0-91D0-A7C77E00E244}">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236D3584-1A7A-4BA5-8BC5-7931611F1611}">
          <x14:formula1>
            <xm:f>Lists!$C$2:$C$4</xm:f>
          </x14:formula1>
          <xm:sqref>D3:D50</xm:sqref>
        </x14:dataValidation>
        <x14:dataValidation type="list" allowBlank="1" showInputMessage="1" showErrorMessage="1" xr:uid="{299986A7-12E9-4ADC-B405-60D40F74C669}">
          <x14:formula1>
            <xm:f>Lists!$B$2:$B$4</xm:f>
          </x14:formula1>
          <xm:sqref>C2:C50</xm:sqref>
        </x14:dataValidation>
        <x14:dataValidation type="list" allowBlank="1" showInputMessage="1" showErrorMessage="1" xr:uid="{D97DABB3-828B-4E1A-B51A-A92B00BCF537}">
          <x14:formula1>
            <xm:f>Lists!$A$2:$A$4</xm:f>
          </x14:formula1>
          <xm:sqref>B2:B50</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037C8-7A44-4CE8-9DE5-EB1E76DC541C}">
  <sheetPr>
    <tabColor rgb="FFFFC000"/>
  </sheetPr>
  <dimension ref="A1:H12"/>
  <sheetViews>
    <sheetView topLeftCell="A3" workbookViewId="0">
      <selection activeCell="B9" sqref="B9"/>
    </sheetView>
  </sheetViews>
  <sheetFormatPr defaultColWidth="9" defaultRowHeight="39.4" customHeight="1" x14ac:dyDescent="0.45"/>
  <cols>
    <col min="1" max="1" width="56.796875" style="2" customWidth="1"/>
    <col min="2" max="3" width="12.19921875" style="2" customWidth="1"/>
    <col min="4" max="4" width="12.53125" style="2" customWidth="1"/>
    <col min="5" max="5" width="19.53125" style="2" customWidth="1"/>
    <col min="6" max="6" width="27.53125" style="2" customWidth="1"/>
    <col min="7" max="8" width="50.73046875" style="2" customWidth="1"/>
    <col min="9" max="16384" width="9" style="2"/>
  </cols>
  <sheetData>
    <row r="1" spans="1:8" s="27" customFormat="1" ht="71.25" x14ac:dyDescent="0.45">
      <c r="A1" s="73" t="str">
        <f>Dashboard!B28</f>
        <v>generate a culture which embraces national and organisational learning, allowing it to identify and capture feedback from a range of sources; evaluate, share and act upon this feedback to drive innovation, continuous improvement and enhance future performance</v>
      </c>
      <c r="B1" s="74" t="s">
        <v>0</v>
      </c>
      <c r="C1" s="74" t="s">
        <v>1</v>
      </c>
      <c r="D1" s="74" t="s">
        <v>143</v>
      </c>
      <c r="E1" s="74" t="s">
        <v>26</v>
      </c>
      <c r="F1" s="74" t="s">
        <v>27</v>
      </c>
      <c r="G1" s="74" t="s">
        <v>28</v>
      </c>
      <c r="H1" s="75" t="s">
        <v>145</v>
      </c>
    </row>
    <row r="2" spans="1:8" s="27" customFormat="1" ht="39.4" customHeight="1" x14ac:dyDescent="0.45">
      <c r="A2" s="76"/>
      <c r="B2" s="46"/>
      <c r="C2" s="46"/>
      <c r="D2" s="64" t="str">
        <f>IF(COUNTIF(D3:D50,"Limited")&gt;0,"Limited",IF(COUNTIF(D3:D50,"Reasonable")&gt;0,"Reasonable","Substantial"))</f>
        <v>Substantial</v>
      </c>
      <c r="E2" s="48"/>
      <c r="F2" s="49"/>
      <c r="G2" s="48"/>
      <c r="H2" s="77"/>
    </row>
    <row r="3" spans="1:8" ht="39.4" customHeight="1" x14ac:dyDescent="0.45">
      <c r="A3" s="78" t="s">
        <v>204</v>
      </c>
      <c r="B3" s="57"/>
      <c r="C3" s="57"/>
      <c r="D3" s="58"/>
      <c r="E3" s="56"/>
      <c r="F3" s="59"/>
      <c r="G3" s="56"/>
      <c r="H3" s="79"/>
    </row>
    <row r="4" spans="1:8" ht="39.4" customHeight="1" x14ac:dyDescent="0.45">
      <c r="A4" s="80" t="s">
        <v>205</v>
      </c>
      <c r="B4" s="52"/>
      <c r="C4" s="52"/>
      <c r="D4" s="53"/>
      <c r="E4" s="51"/>
      <c r="F4" s="54"/>
      <c r="G4" s="51"/>
      <c r="H4" s="81"/>
    </row>
    <row r="5" spans="1:8" ht="39.4" customHeight="1" x14ac:dyDescent="0.45">
      <c r="A5" s="78" t="s">
        <v>206</v>
      </c>
      <c r="B5" s="57"/>
      <c r="C5" s="57"/>
      <c r="D5" s="58"/>
      <c r="E5" s="56"/>
      <c r="F5" s="59"/>
      <c r="G5" s="56"/>
      <c r="H5" s="79"/>
    </row>
    <row r="6" spans="1:8" ht="39.4" customHeight="1" x14ac:dyDescent="0.45">
      <c r="A6" s="80" t="s">
        <v>207</v>
      </c>
      <c r="B6" s="52"/>
      <c r="C6" s="52"/>
      <c r="D6" s="53"/>
      <c r="E6" s="51"/>
      <c r="F6" s="54"/>
      <c r="G6" s="51"/>
      <c r="H6" s="81"/>
    </row>
    <row r="7" spans="1:8" ht="39.4" customHeight="1" x14ac:dyDescent="0.45">
      <c r="A7" s="78" t="s">
        <v>208</v>
      </c>
      <c r="B7" s="57"/>
      <c r="C7" s="57"/>
      <c r="D7" s="58"/>
      <c r="E7" s="56"/>
      <c r="F7" s="59"/>
      <c r="G7" s="56"/>
      <c r="H7" s="79"/>
    </row>
    <row r="8" spans="1:8" ht="39.4" customHeight="1" x14ac:dyDescent="0.45">
      <c r="A8" s="80" t="s">
        <v>209</v>
      </c>
      <c r="B8" s="52"/>
      <c r="C8" s="52"/>
      <c r="D8" s="53"/>
      <c r="E8" s="51"/>
      <c r="F8" s="54"/>
      <c r="G8" s="51"/>
      <c r="H8" s="81"/>
    </row>
    <row r="9" spans="1:8" ht="39.4" customHeight="1" x14ac:dyDescent="0.45">
      <c r="A9" s="78" t="s">
        <v>210</v>
      </c>
      <c r="B9" s="57"/>
      <c r="C9" s="57"/>
      <c r="D9" s="58"/>
      <c r="E9" s="56"/>
      <c r="F9" s="59"/>
      <c r="G9" s="56"/>
      <c r="H9" s="79"/>
    </row>
    <row r="10" spans="1:8" ht="39.4" customHeight="1" x14ac:dyDescent="0.45">
      <c r="A10" s="80" t="s">
        <v>211</v>
      </c>
      <c r="B10" s="52"/>
      <c r="C10" s="52"/>
      <c r="D10" s="53"/>
      <c r="E10" s="51"/>
      <c r="F10" s="54"/>
      <c r="G10" s="51"/>
      <c r="H10" s="81"/>
    </row>
    <row r="11" spans="1:8" ht="39.4" customHeight="1" x14ac:dyDescent="0.45">
      <c r="A11" s="78" t="s">
        <v>212</v>
      </c>
      <c r="B11" s="57"/>
      <c r="C11" s="57"/>
      <c r="D11" s="58"/>
      <c r="E11" s="56"/>
      <c r="F11" s="59"/>
      <c r="G11" s="56"/>
      <c r="H11" s="79"/>
    </row>
    <row r="12" spans="1:8" ht="39.4" customHeight="1" x14ac:dyDescent="0.45">
      <c r="A12" s="82" t="s">
        <v>213</v>
      </c>
      <c r="B12" s="83"/>
      <c r="C12" s="83"/>
      <c r="D12" s="84"/>
      <c r="E12" s="85"/>
      <c r="F12" s="86"/>
      <c r="G12" s="85"/>
      <c r="H12" s="87"/>
    </row>
  </sheetData>
  <phoneticPr fontId="2" type="noConversion"/>
  <conditionalFormatting sqref="B2:B12">
    <cfRule type="cellIs" dxfId="15" priority="7" operator="equal">
      <formula>"Low"</formula>
    </cfRule>
    <cfRule type="cellIs" dxfId="14" priority="8" operator="equal">
      <formula>"Medium"</formula>
    </cfRule>
  </conditionalFormatting>
  <conditionalFormatting sqref="B2:C12">
    <cfRule type="cellIs" dxfId="13" priority="6" operator="equal">
      <formula>"High"</formula>
    </cfRule>
  </conditionalFormatting>
  <conditionalFormatting sqref="C2:C12">
    <cfRule type="cellIs" dxfId="12" priority="4" operator="equal">
      <formula>"Low"</formula>
    </cfRule>
    <cfRule type="cellIs" dxfId="11"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616C0E1A-3437-4E0F-864F-E051E24A1135}">
            <xm:f>Lists!$C$4</xm:f>
            <x14:dxf>
              <font>
                <color auto="1"/>
              </font>
              <fill>
                <patternFill>
                  <bgColor rgb="FFFF3300"/>
                </patternFill>
              </fill>
            </x14:dxf>
          </x14:cfRule>
          <x14:cfRule type="cellIs" priority="2" operator="equal" id="{53274002-AEEA-4974-A766-1823A266F745}">
            <xm:f>Lists!$C$3</xm:f>
            <x14:dxf>
              <font>
                <color auto="1"/>
              </font>
              <fill>
                <patternFill>
                  <bgColor rgb="FFFFC000"/>
                </patternFill>
              </fill>
            </x14:dxf>
          </x14:cfRule>
          <x14:cfRule type="cellIs" priority="3" operator="equal" id="{77CF8651-604F-4A7F-B37D-4F6FFEBE71AB}">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3C948178-D400-4040-8DB3-578D881A86AC}">
          <x14:formula1>
            <xm:f>Lists!$A$2:$A$4</xm:f>
          </x14:formula1>
          <xm:sqref>B2:B50</xm:sqref>
        </x14:dataValidation>
        <x14:dataValidation type="list" allowBlank="1" showInputMessage="1" showErrorMessage="1" xr:uid="{46B5DE20-D190-4FD5-A4C3-F0BBBE66C1CC}">
          <x14:formula1>
            <xm:f>Lists!$B$2:$B$4</xm:f>
          </x14:formula1>
          <xm:sqref>C2:C50</xm:sqref>
        </x14:dataValidation>
        <x14:dataValidation type="list" allowBlank="1" showInputMessage="1" showErrorMessage="1" xr:uid="{B8BF73A3-CC86-4D3E-A506-56CDB5D4D3C2}">
          <x14:formula1>
            <xm:f>Lists!$C$2:$C$4</xm:f>
          </x14:formula1>
          <xm:sqref>D3:D50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70363-2054-4626-8DBB-93CF51DC284E}">
  <sheetPr codeName="Sheet2"/>
  <dimension ref="A1"/>
  <sheetViews>
    <sheetView workbookViewId="0">
      <selection activeCell="S15" sqref="S15"/>
    </sheetView>
  </sheetViews>
  <sheetFormatPr defaultRowHeight="14.25" x14ac:dyDescent="0.45"/>
  <sheetData/>
  <pageMargins left="0.7" right="0.7" top="0.75" bottom="0.75" header="0.3" footer="0.3"/>
  <pageSetup paperSize="9" orientation="portrait" horizontalDpi="4294967293"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AFEFB-2115-4EBC-BA0A-7037B7574101}">
  <sheetPr>
    <tabColor rgb="FFFFC000"/>
  </sheetPr>
  <dimension ref="A1:H12"/>
  <sheetViews>
    <sheetView topLeftCell="A4" workbookViewId="0">
      <selection activeCell="A9" sqref="A9:A14"/>
    </sheetView>
  </sheetViews>
  <sheetFormatPr defaultColWidth="9" defaultRowHeight="39.4" customHeight="1" x14ac:dyDescent="0.45"/>
  <cols>
    <col min="1" max="1" width="56.796875" style="2" customWidth="1"/>
    <col min="2" max="3" width="12.19921875" style="2" customWidth="1"/>
    <col min="4" max="4" width="12.53125" style="2" customWidth="1"/>
    <col min="5" max="5" width="19.53125" style="2" customWidth="1"/>
    <col min="6" max="6" width="27.53125" style="2" customWidth="1"/>
    <col min="7" max="8" width="50.73046875" style="2" customWidth="1"/>
    <col min="9" max="16384" width="9" style="2"/>
  </cols>
  <sheetData>
    <row r="1" spans="1:8" s="27" customFormat="1" ht="88.9" customHeight="1" x14ac:dyDescent="0.45">
      <c r="A1" s="73" t="str">
        <f>Dashboard!B29</f>
        <v>utilise new and emerging technology to: 
a)	improve sustainability;
b)	reduce environmental impacts;
c)	improve productivity and efficiency; and
d)	support continuous improvement and organisational learning</v>
      </c>
      <c r="B1" s="74" t="s">
        <v>0</v>
      </c>
      <c r="C1" s="74" t="s">
        <v>1</v>
      </c>
      <c r="D1" s="74" t="s">
        <v>143</v>
      </c>
      <c r="E1" s="74" t="s">
        <v>26</v>
      </c>
      <c r="F1" s="74" t="s">
        <v>27</v>
      </c>
      <c r="G1" s="74" t="s">
        <v>28</v>
      </c>
      <c r="H1" s="75" t="s">
        <v>145</v>
      </c>
    </row>
    <row r="2" spans="1:8" s="27" customFormat="1" ht="39.4" customHeight="1" x14ac:dyDescent="0.45">
      <c r="A2" s="76"/>
      <c r="B2" s="46"/>
      <c r="C2" s="46"/>
      <c r="D2" s="64" t="str">
        <f>IF(COUNTIF(D3:D50,"Limited")&gt;0,"Limited",IF(COUNTIF(D3:D50,"Reasonable")&gt;0,"Reasonable","Substantial"))</f>
        <v>Substantial</v>
      </c>
      <c r="E2" s="48"/>
      <c r="F2" s="49"/>
      <c r="G2" s="48"/>
      <c r="H2" s="77"/>
    </row>
    <row r="3" spans="1:8" ht="39.4" customHeight="1" x14ac:dyDescent="0.45">
      <c r="A3" s="78" t="s">
        <v>194</v>
      </c>
      <c r="B3" s="57"/>
      <c r="C3" s="57"/>
      <c r="D3" s="58"/>
      <c r="E3" s="56"/>
      <c r="F3" s="59"/>
      <c r="G3" s="56"/>
      <c r="H3" s="79"/>
    </row>
    <row r="4" spans="1:8" ht="39.4" customHeight="1" x14ac:dyDescent="0.45">
      <c r="A4" s="78" t="s">
        <v>195</v>
      </c>
      <c r="B4" s="52"/>
      <c r="C4" s="52"/>
      <c r="D4" s="53"/>
      <c r="E4" s="51"/>
      <c r="F4" s="54"/>
      <c r="G4" s="51"/>
      <c r="H4" s="81"/>
    </row>
    <row r="5" spans="1:8" ht="39.4" customHeight="1" x14ac:dyDescent="0.45">
      <c r="A5" s="78" t="s">
        <v>196</v>
      </c>
      <c r="B5" s="57"/>
      <c r="C5" s="57"/>
      <c r="D5" s="58"/>
      <c r="E5" s="56"/>
      <c r="F5" s="59"/>
      <c r="G5" s="56"/>
      <c r="H5" s="79"/>
    </row>
    <row r="6" spans="1:8" ht="39.4" customHeight="1" x14ac:dyDescent="0.45">
      <c r="A6" s="78" t="s">
        <v>197</v>
      </c>
      <c r="B6" s="52"/>
      <c r="C6" s="52"/>
      <c r="D6" s="53"/>
      <c r="E6" s="51"/>
      <c r="F6" s="54"/>
      <c r="G6" s="51"/>
      <c r="H6" s="81"/>
    </row>
    <row r="7" spans="1:8" ht="39.4" customHeight="1" x14ac:dyDescent="0.45">
      <c r="A7" s="78" t="s">
        <v>198</v>
      </c>
      <c r="B7" s="57"/>
      <c r="C7" s="57"/>
      <c r="D7" s="58"/>
      <c r="E7" s="56"/>
      <c r="F7" s="59"/>
      <c r="G7" s="56"/>
      <c r="H7" s="79"/>
    </row>
    <row r="8" spans="1:8" ht="39.4" customHeight="1" x14ac:dyDescent="0.45">
      <c r="A8" s="78" t="s">
        <v>199</v>
      </c>
      <c r="B8" s="52"/>
      <c r="C8" s="52"/>
      <c r="D8" s="53"/>
      <c r="E8" s="51"/>
      <c r="F8" s="54"/>
      <c r="G8" s="51"/>
      <c r="H8" s="81"/>
    </row>
    <row r="9" spans="1:8" ht="39.4" customHeight="1" x14ac:dyDescent="0.45">
      <c r="A9" s="78" t="s">
        <v>200</v>
      </c>
      <c r="B9" s="57"/>
      <c r="C9" s="57"/>
      <c r="D9" s="58"/>
      <c r="E9" s="56"/>
      <c r="F9" s="59"/>
      <c r="G9" s="56"/>
      <c r="H9" s="79"/>
    </row>
    <row r="10" spans="1:8" ht="39.4" customHeight="1" x14ac:dyDescent="0.45">
      <c r="A10" s="78" t="s">
        <v>201</v>
      </c>
      <c r="B10" s="52"/>
      <c r="C10" s="52"/>
      <c r="D10" s="53"/>
      <c r="E10" s="51"/>
      <c r="F10" s="54"/>
      <c r="G10" s="51"/>
      <c r="H10" s="81"/>
    </row>
    <row r="11" spans="1:8" ht="39.4" customHeight="1" x14ac:dyDescent="0.45">
      <c r="A11" s="78" t="s">
        <v>202</v>
      </c>
      <c r="B11" s="57"/>
      <c r="C11" s="57"/>
      <c r="D11" s="58"/>
      <c r="E11" s="56"/>
      <c r="F11" s="59"/>
      <c r="G11" s="56"/>
      <c r="H11" s="79"/>
    </row>
    <row r="12" spans="1:8" ht="39.4" customHeight="1" x14ac:dyDescent="0.45">
      <c r="A12" s="78" t="s">
        <v>203</v>
      </c>
      <c r="B12" s="83"/>
      <c r="C12" s="83"/>
      <c r="D12" s="84"/>
      <c r="E12" s="85"/>
      <c r="F12" s="86"/>
      <c r="G12" s="85"/>
      <c r="H12" s="87"/>
    </row>
  </sheetData>
  <phoneticPr fontId="2" type="noConversion"/>
  <conditionalFormatting sqref="B2:B12">
    <cfRule type="cellIs" dxfId="7" priority="7" operator="equal">
      <formula>"Low"</formula>
    </cfRule>
    <cfRule type="cellIs" dxfId="6" priority="8" operator="equal">
      <formula>"Medium"</formula>
    </cfRule>
  </conditionalFormatting>
  <conditionalFormatting sqref="B2:C12">
    <cfRule type="cellIs" dxfId="5" priority="6" operator="equal">
      <formula>"High"</formula>
    </cfRule>
  </conditionalFormatting>
  <conditionalFormatting sqref="C2:C12">
    <cfRule type="cellIs" dxfId="4" priority="4" operator="equal">
      <formula>"Low"</formula>
    </cfRule>
    <cfRule type="cellIs" dxfId="3"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C0034A3C-9528-4E64-A990-B08530F8DEEA}">
            <xm:f>Lists!$C$4</xm:f>
            <x14:dxf>
              <font>
                <color auto="1"/>
              </font>
              <fill>
                <patternFill>
                  <bgColor rgb="FFFF3300"/>
                </patternFill>
              </fill>
            </x14:dxf>
          </x14:cfRule>
          <x14:cfRule type="cellIs" priority="2" operator="equal" id="{D256F484-1CBE-40CD-B1C3-54C4F50F52FC}">
            <xm:f>Lists!$C$3</xm:f>
            <x14:dxf>
              <font>
                <color auto="1"/>
              </font>
              <fill>
                <patternFill>
                  <bgColor rgb="FFFFC000"/>
                </patternFill>
              </fill>
            </x14:dxf>
          </x14:cfRule>
          <x14:cfRule type="cellIs" priority="3" operator="equal" id="{E9BA77D6-9DD6-4DCB-B803-01F9FD429A56}">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9409E8BD-B198-49C6-81DE-661B9635907F}">
          <x14:formula1>
            <xm:f>Lists!$C$2:$C$4</xm:f>
          </x14:formula1>
          <xm:sqref>D3:D50</xm:sqref>
        </x14:dataValidation>
        <x14:dataValidation type="list" allowBlank="1" showInputMessage="1" showErrorMessage="1" xr:uid="{D59C1767-988A-43B4-94FB-64B0C5DD0BD5}">
          <x14:formula1>
            <xm:f>Lists!$B$2:$B$4</xm:f>
          </x14:formula1>
          <xm:sqref>C2:C50</xm:sqref>
        </x14:dataValidation>
        <x14:dataValidation type="list" allowBlank="1" showInputMessage="1" showErrorMessage="1" xr:uid="{D7DEF573-7BFF-4975-9B38-92A58F05F55D}">
          <x14:formula1>
            <xm:f>Lists!$A$2:$A$4</xm:f>
          </x14:formula1>
          <xm:sqref>B2:B50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D00B4-0208-4F33-B426-0224EE6FE99E}">
  <sheetPr>
    <tabColor rgb="FF00B050"/>
  </sheetPr>
  <dimension ref="A1:H19"/>
  <sheetViews>
    <sheetView tabSelected="1" zoomScale="127" zoomScaleNormal="100" workbookViewId="0">
      <selection activeCell="B25" sqref="B25"/>
    </sheetView>
  </sheetViews>
  <sheetFormatPr defaultRowHeight="14.25" x14ac:dyDescent="0.45"/>
  <cols>
    <col min="1" max="1" width="12" customWidth="1"/>
    <col min="2" max="2" width="78.33203125" customWidth="1"/>
    <col min="3" max="4" width="11.06640625" customWidth="1"/>
    <col min="5" max="5" width="43.19921875" style="98" customWidth="1"/>
    <col min="6" max="6" width="42.9296875" style="98" customWidth="1"/>
    <col min="7" max="7" width="43.33203125" style="98" customWidth="1"/>
    <col min="8" max="8" width="63.19921875" style="98" customWidth="1"/>
  </cols>
  <sheetData>
    <row r="1" spans="1:8" s="2" customFormat="1" ht="18" x14ac:dyDescent="0.45">
      <c r="A1" s="100"/>
      <c r="B1" s="99" t="str">
        <f>Dashboard!I4</f>
        <v>CRMP</v>
      </c>
      <c r="C1" s="104" t="s">
        <v>156</v>
      </c>
      <c r="D1" s="105"/>
      <c r="E1" s="105"/>
      <c r="F1" s="105"/>
      <c r="G1" s="106"/>
      <c r="H1" s="101"/>
    </row>
    <row r="2" spans="1:8" s="91" customFormat="1" ht="18" x14ac:dyDescent="0.45">
      <c r="A2" s="88" t="s">
        <v>22</v>
      </c>
      <c r="B2" s="88" t="s">
        <v>23</v>
      </c>
      <c r="C2" s="88" t="s">
        <v>0</v>
      </c>
      <c r="D2" s="88" t="s">
        <v>1</v>
      </c>
      <c r="E2" s="89" t="s">
        <v>148</v>
      </c>
      <c r="F2" s="89" t="s">
        <v>149</v>
      </c>
      <c r="G2" s="89" t="s">
        <v>150</v>
      </c>
      <c r="H2" s="90" t="s">
        <v>151</v>
      </c>
    </row>
    <row r="3" spans="1:8" s="95" customFormat="1" ht="93" x14ac:dyDescent="0.45">
      <c r="A3" s="92"/>
      <c r="B3" s="92"/>
      <c r="C3" s="92"/>
      <c r="D3" s="92"/>
      <c r="E3" s="93" t="s">
        <v>152</v>
      </c>
      <c r="F3" s="93" t="s">
        <v>153</v>
      </c>
      <c r="G3" s="94" t="s">
        <v>154</v>
      </c>
      <c r="H3" s="93" t="s">
        <v>155</v>
      </c>
    </row>
    <row r="4" spans="1:8" x14ac:dyDescent="0.45">
      <c r="A4" s="96">
        <f>Dashboard!A14</f>
        <v>1</v>
      </c>
      <c r="B4" s="27" t="str">
        <f>Dashboard!B14</f>
        <v>have a strategic approach to fire investigation that links to wider service goals and objectives</v>
      </c>
      <c r="C4" s="102"/>
      <c r="D4" s="102"/>
      <c r="E4" s="97"/>
      <c r="F4" s="97"/>
      <c r="G4" s="97"/>
      <c r="H4" s="97"/>
    </row>
    <row r="5" spans="1:8" ht="71.25" x14ac:dyDescent="0.45">
      <c r="A5" s="96">
        <f>Dashboard!A15</f>
        <v>2</v>
      </c>
      <c r="B5" s="27" t="str">
        <f>Dashboard!B15</f>
        <v>investigate the cause, origin and development of fires, complying with the appropriate codes of practice and conduct, where relevant to the tier of fire investigation it carries out. These may be:
a)	non-complex fire scenes (tier 1 fire investigation); and/or
b)	complex fire scenes and non-terrorist explosions (tier 2 fire investigation)</v>
      </c>
      <c r="C5" s="102"/>
      <c r="D5" s="102"/>
      <c r="E5" s="97"/>
      <c r="F5" s="97"/>
      <c r="G5" s="97"/>
      <c r="H5" s="97"/>
    </row>
    <row r="6" spans="1:8" ht="99.75" x14ac:dyDescent="0.45">
      <c r="A6" s="96">
        <f>Dashboard!A16</f>
        <v>3</v>
      </c>
      <c r="B6" s="27" t="str">
        <f>Dashboard!B16</f>
        <v>report on and learn from the cause and behaviour of fires, working with others when appropriate, to:
a)	ensure its local risk profile remains current by building a comprehensive understanding of existing, emerging and future risks within its community;
b)	contribute to the continual improvement of prevention, protection and operational response activities, at both local and national level; and
c)	contribute to and support national fire safety campaigns</v>
      </c>
      <c r="C6" s="102"/>
      <c r="D6" s="102"/>
      <c r="E6" s="97"/>
      <c r="F6" s="97"/>
      <c r="G6" s="97"/>
      <c r="H6" s="97"/>
    </row>
    <row r="7" spans="1:8" ht="28.5" x14ac:dyDescent="0.45">
      <c r="A7" s="96">
        <f>Dashboard!A17</f>
        <v>4</v>
      </c>
      <c r="B7" s="27" t="str">
        <f>Dashboard!B17</f>
        <v>collate, analyse and record information gathered during fire investigation work and be able to present it to a variety of interested parties, in a timely manner</v>
      </c>
      <c r="C7" s="102"/>
      <c r="D7" s="102"/>
      <c r="E7" s="97"/>
      <c r="F7" s="97"/>
      <c r="G7" s="97"/>
      <c r="H7" s="97"/>
    </row>
    <row r="8" spans="1:8" x14ac:dyDescent="0.45">
      <c r="A8" s="96">
        <f>Dashboard!A18</f>
        <v>5</v>
      </c>
      <c r="B8" s="27" t="str">
        <f>Dashboard!B18</f>
        <v>ensure all requested information is quality assured</v>
      </c>
      <c r="C8" s="102"/>
      <c r="D8" s="102"/>
      <c r="E8" s="97"/>
      <c r="F8" s="97"/>
      <c r="G8" s="97"/>
      <c r="H8" s="97"/>
    </row>
    <row r="9" spans="1:8" ht="42.75" x14ac:dyDescent="0.45">
      <c r="A9" s="96">
        <f>Dashboard!A19</f>
        <v>6</v>
      </c>
      <c r="B9" s="27" t="str">
        <f>Dashboard!B19</f>
        <v>undertake workforce planning, including succession planning, to clarify the resources required to maintain a fire investigation capability equipped to conduct effective fire investigations and associated work</v>
      </c>
      <c r="C9" s="102"/>
      <c r="D9" s="102"/>
      <c r="E9" s="97"/>
      <c r="F9" s="97"/>
      <c r="G9" s="97"/>
      <c r="H9" s="97"/>
    </row>
    <row r="10" spans="1:8" ht="28.5" x14ac:dyDescent="0.45">
      <c r="A10" s="96">
        <f>Dashboard!A20</f>
        <v>7</v>
      </c>
      <c r="B10" s="27" t="str">
        <f>Dashboard!B20</f>
        <v>collaborate with other fire and rescue services and interested parties to deliver fire investigation activities in the most efficient, effective and valid way possible</v>
      </c>
      <c r="C10" s="102"/>
      <c r="D10" s="102"/>
      <c r="E10" s="97"/>
      <c r="F10" s="97"/>
      <c r="G10" s="97"/>
      <c r="H10" s="97"/>
    </row>
    <row r="11" spans="1:8" ht="85.5" x14ac:dyDescent="0.45">
      <c r="A11" s="96">
        <f>Dashboard!A21</f>
        <v>8</v>
      </c>
      <c r="B11" s="27" t="str">
        <f>Dashboard!B21</f>
        <v>recruit, train, develop and maintain a competent and professional fire investigation workforce by:
a)	aligning to the NFCC Fire Investigation Competency Framework;
b)	embedding the appropriate codes of practice and conduct into local policies, procedures, tailored guidance, and training materials; and
c)	recording and monitoring competence</v>
      </c>
      <c r="C11" s="102"/>
      <c r="D11" s="102"/>
      <c r="E11" s="97"/>
      <c r="F11" s="97"/>
      <c r="G11" s="97"/>
      <c r="H11" s="97"/>
    </row>
    <row r="12" spans="1:8" ht="114" x14ac:dyDescent="0.45">
      <c r="A12" s="96">
        <f>Dashboard!A22</f>
        <v>9</v>
      </c>
      <c r="B12" s="27" t="str">
        <f>Dashboard!B22</f>
        <v>provide ongoing training and sufficient support during working hours that encourages and enables its fire investigators to:
a)	maintain competence appropriate to their role;
b)	maintain compliance with appropriate legislation, codes of practice and conduct relating to fire investigation and forensic guidance;
c)	undertake role related administrative duties and reporting obligations associated with the role; and
d)	maintain continuous professional development</v>
      </c>
      <c r="C12" s="102"/>
      <c r="D12" s="102"/>
      <c r="E12" s="97"/>
      <c r="F12" s="97"/>
      <c r="G12" s="97"/>
      <c r="H12" s="97"/>
    </row>
    <row r="13" spans="1:8" ht="85.5" x14ac:dyDescent="0.45">
      <c r="A13" s="96">
        <f>Dashboard!A23</f>
        <v>10</v>
      </c>
      <c r="B13" s="27" t="str">
        <f>Dashboard!B23</f>
        <v>where it carries out tier 2 fire investigations and its fire investigators prepare and present evidence for the justice systems, it:
a)	provides specialist training to fire investigation employees to enable them to effectively present their evidence in a range of court environments; and
b)	ensures fire investigation employees remain compliant with the relevant legislation and codes of practice</v>
      </c>
      <c r="C13" s="102"/>
      <c r="D13" s="102"/>
      <c r="E13" s="97"/>
      <c r="F13" s="97"/>
      <c r="G13" s="97"/>
      <c r="H13" s="97"/>
    </row>
    <row r="14" spans="1:8" ht="42.75" x14ac:dyDescent="0.45">
      <c r="A14" s="96">
        <f>Dashboard!A24</f>
        <v>11</v>
      </c>
      <c r="B14" s="27" t="str">
        <f>Dashboard!B24</f>
        <v xml:space="preserve">ensure the appropriate equipment is supplied for fire investigators to effectively carry out their role
</v>
      </c>
      <c r="C14" s="102"/>
      <c r="D14" s="102"/>
      <c r="E14" s="97"/>
      <c r="F14" s="97"/>
      <c r="G14" s="97"/>
      <c r="H14" s="97"/>
    </row>
    <row r="15" spans="1:8" ht="28.5" x14ac:dyDescent="0.45">
      <c r="A15" s="96">
        <f>Dashboard!A25</f>
        <v>12</v>
      </c>
      <c r="B15" s="27" t="str">
        <f>Dashboard!B25</f>
        <v>provide and monitor mental and physical health and wellbeing support to its fire investigators</v>
      </c>
      <c r="C15" s="102"/>
      <c r="D15" s="102"/>
      <c r="E15" s="97"/>
      <c r="F15" s="97"/>
      <c r="G15" s="97"/>
      <c r="H15" s="97"/>
    </row>
    <row r="16" spans="1:8" ht="42.75" x14ac:dyDescent="0.45">
      <c r="A16" s="96">
        <f>Dashboard!A26</f>
        <v>13</v>
      </c>
      <c r="B16" s="27" t="str">
        <f>Dashboard!B26</f>
        <v xml:space="preserve">demonstrate inclusivity by recognising the diversity of its community and providing equality of access to fire investigation services
</v>
      </c>
      <c r="C16" s="102"/>
      <c r="D16" s="102"/>
      <c r="E16" s="97"/>
      <c r="F16" s="97"/>
      <c r="G16" s="97"/>
      <c r="H16" s="97"/>
    </row>
    <row r="17" spans="1:8" ht="28.5" x14ac:dyDescent="0.45">
      <c r="A17" s="96">
        <v>14</v>
      </c>
      <c r="B17" s="27" t="str">
        <f>Dashboard!B27</f>
        <v>demonstrate how it monitors and evaluates the effectiveness and efficiency of its fire investigation activities</v>
      </c>
      <c r="C17" s="102"/>
      <c r="D17" s="102"/>
      <c r="E17" s="97"/>
      <c r="F17" s="97"/>
      <c r="G17" s="97"/>
      <c r="H17" s="97"/>
    </row>
    <row r="18" spans="1:8" ht="42.75" x14ac:dyDescent="0.45">
      <c r="A18" s="96">
        <v>15</v>
      </c>
      <c r="B18" s="27" t="str">
        <f>Dashboard!B28</f>
        <v>generate a culture which embraces national and organisational learning, allowing it to identify and capture feedback from a range of sources; evaluate, share and act upon this feedback to drive innovation, continuous improvement and enhance future performance</v>
      </c>
      <c r="C18" s="102"/>
      <c r="D18" s="102"/>
      <c r="E18" s="97"/>
      <c r="F18" s="97"/>
      <c r="G18" s="97"/>
      <c r="H18" s="97"/>
    </row>
    <row r="19" spans="1:8" ht="71.25" x14ac:dyDescent="0.45">
      <c r="A19" s="96">
        <v>16</v>
      </c>
      <c r="B19" s="27" t="str">
        <f>Dashboard!B29</f>
        <v>utilise new and emerging technology to: 
a)	improve sustainability;
b)	reduce environmental impacts;
c)	improve productivity and efficiency; and
d)	support continuous improvement and organisational learning</v>
      </c>
      <c r="C19" s="102"/>
      <c r="D19" s="102"/>
      <c r="E19" s="97"/>
      <c r="F19" s="97"/>
      <c r="G19" s="97"/>
      <c r="H19" s="97"/>
    </row>
  </sheetData>
  <mergeCells count="1">
    <mergeCell ref="C1:G1"/>
  </mergeCells>
  <pageMargins left="0.70866141732283472" right="0.70866141732283472" top="0.74803149606299213" bottom="0.74803149606299213" header="0.31496062992125984" footer="0.31496062992125984"/>
  <pageSetup paperSize="8" scale="65" orientation="landscape" horizontalDpi="4294967293" verticalDpi="0" r:id="rId1"/>
  <rowBreaks count="1" manualBreakCount="1">
    <brk id="15" max="16383" man="1"/>
  </rowBreaks>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ontainsText" priority="1" operator="containsText" id="{AE8CA039-6867-4718-89F4-7606AD76853F}">
            <xm:f>NOT(ISERROR(SEARCH(#REF!,E3)))</xm:f>
            <xm:f>#REF!</xm:f>
            <x14:dxf>
              <fill>
                <patternFill>
                  <bgColor theme="4" tint="0.79998168889431442"/>
                </patternFill>
              </fill>
            </x14:dxf>
          </x14:cfRule>
          <x14:cfRule type="containsText" priority="2" operator="containsText" id="{59660CCF-B040-4FE7-A02E-3FAEC64CA145}">
            <xm:f>NOT(ISERROR(SEARCH(#REF!,E3)))</xm:f>
            <xm:f>#REF!</xm:f>
            <x14:dxf>
              <fill>
                <patternFill>
                  <bgColor theme="4" tint="0.39994506668294322"/>
                </patternFill>
              </fill>
            </x14:dxf>
          </x14:cfRule>
          <x14:cfRule type="containsText" priority="3" operator="containsText" id="{3D48447D-44CB-468D-A5C9-493BC18C87D3}">
            <xm:f>NOT(ISERROR(SEARCH(#REF!,E3)))</xm:f>
            <xm:f>#REF!</xm:f>
            <x14:dxf>
              <font>
                <color theme="0"/>
              </font>
              <fill>
                <patternFill>
                  <bgColor theme="4" tint="-0.24994659260841701"/>
                </patternFill>
              </fill>
            </x14:dxf>
          </x14:cfRule>
          <xm:sqref>E3:F19</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17A7227D-8CA0-41E7-B0AD-B25981DE3F4E}">
          <x14:formula1>
            <xm:f>Lists!$A$2:$A$4</xm:f>
          </x14:formula1>
          <xm:sqref>C4:C19</xm:sqref>
        </x14:dataValidation>
        <x14:dataValidation type="list" allowBlank="1" showInputMessage="1" showErrorMessage="1" xr:uid="{A33D3B38-BF42-495E-87BF-01731710BCED}">
          <x14:formula1>
            <xm:f>Lists!$B$2:$B$4</xm:f>
          </x14:formula1>
          <xm:sqref>D4:D19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84F68-EC5C-4D2A-94C7-582ACBA06F91}">
  <sheetPr codeName="Sheet3">
    <tabColor rgb="FF0070C0"/>
  </sheetPr>
  <dimension ref="A2:L31"/>
  <sheetViews>
    <sheetView showGridLines="0" zoomScale="76" zoomScaleNormal="110" workbookViewId="0">
      <selection activeCell="B27" sqref="B27"/>
    </sheetView>
  </sheetViews>
  <sheetFormatPr defaultColWidth="9" defaultRowHeight="18" customHeight="1" x14ac:dyDescent="0.45"/>
  <cols>
    <col min="1" max="1" width="9" style="2"/>
    <col min="2" max="2" width="53.53125" style="2" customWidth="1"/>
    <col min="3" max="11" width="8.73046875" style="2" customWidth="1"/>
    <col min="12" max="16384" width="9" style="2"/>
  </cols>
  <sheetData>
    <row r="2" spans="1:12" ht="25.5" customHeight="1" x14ac:dyDescent="0.45"/>
    <row r="4" spans="1:12" ht="21.75" customHeight="1" x14ac:dyDescent="0.45">
      <c r="E4" s="107" t="s">
        <v>147</v>
      </c>
      <c r="F4" s="107"/>
      <c r="G4" s="107"/>
      <c r="H4" s="41"/>
      <c r="I4" s="108" t="s">
        <v>157</v>
      </c>
      <c r="J4" s="109"/>
      <c r="K4" s="109"/>
      <c r="L4" s="110"/>
    </row>
    <row r="5" spans="1:12" ht="18" customHeight="1" thickBot="1" x14ac:dyDescent="0.5"/>
    <row r="6" spans="1:12" ht="20.65" customHeight="1" thickTop="1" thickBot="1" x14ac:dyDescent="0.5">
      <c r="B6" s="127" t="s">
        <v>17</v>
      </c>
      <c r="C6" s="127"/>
      <c r="D6" s="127"/>
      <c r="E6" s="127"/>
      <c r="F6" s="127"/>
      <c r="G6" s="127"/>
      <c r="I6" s="117" t="s">
        <v>146</v>
      </c>
      <c r="J6" s="118"/>
      <c r="K6" s="118"/>
      <c r="L6" s="119"/>
    </row>
    <row r="7" spans="1:12" ht="20.65" customHeight="1" thickBot="1" x14ac:dyDescent="0.5">
      <c r="B7" s="19" t="s">
        <v>18</v>
      </c>
      <c r="C7" s="126"/>
      <c r="D7" s="126"/>
      <c r="E7" s="126"/>
      <c r="F7" s="126"/>
      <c r="G7" s="126"/>
      <c r="I7" s="120"/>
      <c r="J7" s="121"/>
      <c r="K7" s="121"/>
      <c r="L7" s="122"/>
    </row>
    <row r="8" spans="1:12" ht="20.65" customHeight="1" thickBot="1" x14ac:dyDescent="0.5">
      <c r="B8" s="19" t="s">
        <v>19</v>
      </c>
      <c r="C8" s="126"/>
      <c r="D8" s="126"/>
      <c r="E8" s="126"/>
      <c r="F8" s="126"/>
      <c r="G8" s="126"/>
      <c r="I8" s="120"/>
      <c r="J8" s="121"/>
      <c r="K8" s="121"/>
      <c r="L8" s="122"/>
    </row>
    <row r="9" spans="1:12" ht="20.65" customHeight="1" thickBot="1" x14ac:dyDescent="0.5">
      <c r="B9" s="19" t="s">
        <v>20</v>
      </c>
      <c r="C9" s="126"/>
      <c r="D9" s="126"/>
      <c r="E9" s="126"/>
      <c r="F9" s="126"/>
      <c r="G9" s="126"/>
      <c r="I9" s="120"/>
      <c r="J9" s="121"/>
      <c r="K9" s="121"/>
      <c r="L9" s="122"/>
    </row>
    <row r="10" spans="1:12" ht="20.65" customHeight="1" thickBot="1" x14ac:dyDescent="0.5">
      <c r="B10" s="19" t="s">
        <v>21</v>
      </c>
      <c r="C10" s="126"/>
      <c r="D10" s="126"/>
      <c r="E10" s="126"/>
      <c r="F10" s="126"/>
      <c r="G10" s="126"/>
      <c r="I10" s="123"/>
      <c r="J10" s="124"/>
      <c r="K10" s="124"/>
      <c r="L10" s="125"/>
    </row>
    <row r="11" spans="1:12" ht="18" customHeight="1" x14ac:dyDescent="0.45">
      <c r="B11" s="18"/>
      <c r="C11" s="18"/>
      <c r="D11"/>
    </row>
    <row r="12" spans="1:12" ht="18" customHeight="1" x14ac:dyDescent="0.45">
      <c r="A12" s="111" t="s">
        <v>22</v>
      </c>
      <c r="B12" s="111" t="s">
        <v>23</v>
      </c>
      <c r="C12" s="115" t="s">
        <v>0</v>
      </c>
      <c r="D12" s="115"/>
      <c r="E12" s="115"/>
      <c r="F12" s="116" t="s">
        <v>1</v>
      </c>
      <c r="G12" s="116"/>
      <c r="H12" s="116"/>
      <c r="I12" s="112" t="s">
        <v>143</v>
      </c>
      <c r="J12" s="113"/>
      <c r="K12" s="113"/>
      <c r="L12" s="114"/>
    </row>
    <row r="13" spans="1:12" s="5" customFormat="1" ht="31.15" customHeight="1" x14ac:dyDescent="0.45">
      <c r="A13" s="111"/>
      <c r="B13" s="111"/>
      <c r="C13" s="6" t="s">
        <v>4</v>
      </c>
      <c r="D13" s="7" t="s">
        <v>3</v>
      </c>
      <c r="E13" s="8" t="s">
        <v>2</v>
      </c>
      <c r="F13" s="6" t="s">
        <v>4</v>
      </c>
      <c r="G13" s="7" t="s">
        <v>3</v>
      </c>
      <c r="H13" s="8" t="s">
        <v>2</v>
      </c>
      <c r="I13" s="9" t="s">
        <v>140</v>
      </c>
      <c r="J13" s="10" t="s">
        <v>141</v>
      </c>
      <c r="K13" s="11" t="s">
        <v>142</v>
      </c>
      <c r="L13" s="14" t="s">
        <v>24</v>
      </c>
    </row>
    <row r="14" spans="1:12" ht="28.5" x14ac:dyDescent="0.45">
      <c r="A14" s="3">
        <v>1</v>
      </c>
      <c r="B14" s="12" t="s">
        <v>178</v>
      </c>
      <c r="C14" s="16">
        <f>COUNTIF('Criteria 1'!$B$3:$B$50,"Low")</f>
        <v>0</v>
      </c>
      <c r="D14" s="16">
        <f>COUNTIF('Criteria 1'!$B$3:$B$50,"Medium")</f>
        <v>0</v>
      </c>
      <c r="E14" s="16">
        <f>COUNTIF('Criteria 1'!$B$3:$B$50,"High")</f>
        <v>1</v>
      </c>
      <c r="F14" s="17">
        <f>COUNTIF('Criteria 1'!$C$3:$C$50,"Low")</f>
        <v>0</v>
      </c>
      <c r="G14" s="17">
        <f>COUNTIF('Criteria 1'!$C$3:$C$50,"Medium")</f>
        <v>0</v>
      </c>
      <c r="H14" s="17">
        <f>COUNTIF('Criteria 1'!$C$3:$C$50,"High")</f>
        <v>1</v>
      </c>
      <c r="I14" s="15">
        <f>COUNTIF('Criteria 1'!$D$3:$D$50,"Substantial")</f>
        <v>0</v>
      </c>
      <c r="J14" s="15">
        <f>COUNTIF('Criteria 1'!$D$3:$D$50,"Reasonable")</f>
        <v>0</v>
      </c>
      <c r="K14" s="15">
        <f>COUNTIF('Criteria 1'!$D$3:$D$50,"Limited")</f>
        <v>0</v>
      </c>
      <c r="L14" s="13"/>
    </row>
    <row r="15" spans="1:12" ht="99.75" x14ac:dyDescent="0.45">
      <c r="A15" s="3">
        <v>2</v>
      </c>
      <c r="B15" s="12" t="s">
        <v>179</v>
      </c>
      <c r="C15" s="16">
        <f>COUNTIF('Criteria 2'!$B$3:$B$50,"Low")</f>
        <v>0</v>
      </c>
      <c r="D15" s="16">
        <f>COUNTIF('Criteria 2'!$B$3:$B$50,"Medium")</f>
        <v>0</v>
      </c>
      <c r="E15" s="16">
        <f>COUNTIF('Criteria 2'!$B$3:$B$50,"High")</f>
        <v>0</v>
      </c>
      <c r="F15" s="17">
        <f>COUNTIF('Criteria 2'!$C$3:$C$50,"Low")</f>
        <v>0</v>
      </c>
      <c r="G15" s="17">
        <f>COUNTIF('Criteria 2'!$C$3:$C$50,"Medium")</f>
        <v>0</v>
      </c>
      <c r="H15" s="17">
        <f>COUNTIF('Criteria 2'!$C$3:$C$50,"High")</f>
        <v>0</v>
      </c>
      <c r="I15" s="15">
        <f>COUNTIF('Criteria 2'!$D$3:$D$50,"Substantial")</f>
        <v>0</v>
      </c>
      <c r="J15" s="15">
        <f>COUNTIF('Criteria 2'!$D$3:$D$50,"Reasonable")</f>
        <v>0</v>
      </c>
      <c r="K15" s="15">
        <f>COUNTIF('Criteria 2'!$D$3:$D$50,"Limited")</f>
        <v>0</v>
      </c>
      <c r="L15" s="13"/>
    </row>
    <row r="16" spans="1:12" ht="128.25" x14ac:dyDescent="0.45">
      <c r="A16" s="3">
        <v>3</v>
      </c>
      <c r="B16" s="12" t="s">
        <v>180</v>
      </c>
      <c r="C16" s="16">
        <f>COUNTIF('Criteria 3'!$B$3:$B$50,"Low")</f>
        <v>0</v>
      </c>
      <c r="D16" s="16">
        <f>COUNTIF('Criteria 3'!$B$3:$B$50,"Medium")</f>
        <v>0</v>
      </c>
      <c r="E16" s="16">
        <f>COUNTIF('Criteria 3'!$B$3:$B$50,"High")</f>
        <v>0</v>
      </c>
      <c r="F16" s="17">
        <f>COUNTIF('Criteria 3'!$C$3:$C$50,"Low")</f>
        <v>0</v>
      </c>
      <c r="G16" s="17">
        <f>COUNTIF('Criteria 3'!$C$3:$C$50,"Medium")</f>
        <v>0</v>
      </c>
      <c r="H16" s="17">
        <f>COUNTIF('Criteria 3'!$C$3:$C$50,"High")</f>
        <v>0</v>
      </c>
      <c r="I16" s="15">
        <f>COUNTIF('Criteria 3'!$D$3:$D$50,"Substantial")</f>
        <v>0</v>
      </c>
      <c r="J16" s="15">
        <f>COUNTIF('Criteria 3'!$D$3:$D$50,"Reasonable")</f>
        <v>0</v>
      </c>
      <c r="K16" s="15">
        <f>COUNTIF('Criteria 3'!$D$3:$D$50,"Limited")</f>
        <v>0</v>
      </c>
      <c r="L16" s="13"/>
    </row>
    <row r="17" spans="1:12" ht="42.75" x14ac:dyDescent="0.45">
      <c r="A17" s="3">
        <v>4</v>
      </c>
      <c r="B17" s="12" t="s">
        <v>181</v>
      </c>
      <c r="C17" s="16">
        <f>COUNTIF('Criteria 4'!$B$3:$B$50,"Low")</f>
        <v>0</v>
      </c>
      <c r="D17" s="16">
        <f>COUNTIF('Criteria 4'!$B$3:$B$50,"Medium")</f>
        <v>0</v>
      </c>
      <c r="E17" s="16">
        <f>COUNTIF('Criteria 4'!$B$3:$B$50,"High")</f>
        <v>0</v>
      </c>
      <c r="F17" s="17">
        <f>COUNTIF('Criteria 4'!$C$3:$C$50,"Low")</f>
        <v>0</v>
      </c>
      <c r="G17" s="17">
        <f>COUNTIF('Criteria 4'!$C$3:$C$50,"Medium")</f>
        <v>0</v>
      </c>
      <c r="H17" s="17">
        <f>COUNTIF('Criteria 4'!$C$3:$C$50,"High")</f>
        <v>0</v>
      </c>
      <c r="I17" s="15">
        <f>COUNTIF('Criteria 4'!$D$3:$D$50,"Substantial")</f>
        <v>0</v>
      </c>
      <c r="J17" s="15">
        <f>COUNTIF('Criteria 4'!$D$3:$D$50,"Reasonable")</f>
        <v>0</v>
      </c>
      <c r="K17" s="15">
        <f>COUNTIF('Criteria 4'!$D$3:$D$50,"Limited")</f>
        <v>0</v>
      </c>
      <c r="L17" s="13"/>
    </row>
    <row r="18" spans="1:12" ht="14.25" x14ac:dyDescent="0.45">
      <c r="A18" s="3">
        <v>5</v>
      </c>
      <c r="B18" s="12" t="s">
        <v>182</v>
      </c>
      <c r="C18" s="16">
        <f>COUNTIF('Criteria 5'!$B$3:$B$50,"Low")</f>
        <v>0</v>
      </c>
      <c r="D18" s="16">
        <f>COUNTIF('Criteria 5'!$B$3:$B$50,"Medium")</f>
        <v>0</v>
      </c>
      <c r="E18" s="16">
        <f>COUNTIF('Criteria 5'!$B$3:$B$50,"High")</f>
        <v>0</v>
      </c>
      <c r="F18" s="17">
        <f>COUNTIF('Criteria 5'!$C$3:$C$50,"Low")</f>
        <v>0</v>
      </c>
      <c r="G18" s="17">
        <f>COUNTIF('Criteria 5'!$C$3:$C$50,"Medium")</f>
        <v>0</v>
      </c>
      <c r="H18" s="17">
        <f>COUNTIF('Criteria 5'!$C$3:$C$50,"High")</f>
        <v>0</v>
      </c>
      <c r="I18" s="15">
        <f>COUNTIF('Criteria 5'!$D$3:$D$50,"Substantial")</f>
        <v>0</v>
      </c>
      <c r="J18" s="15">
        <f>COUNTIF('Criteria 5'!$D$3:$D$50,"Reasonable")</f>
        <v>0</v>
      </c>
      <c r="K18" s="15">
        <f>COUNTIF('Criteria 5'!$D$3:$D$50,"Limited")</f>
        <v>0</v>
      </c>
      <c r="L18" s="13"/>
    </row>
    <row r="19" spans="1:12" ht="57" x14ac:dyDescent="0.45">
      <c r="A19" s="3">
        <v>6</v>
      </c>
      <c r="B19" s="12" t="s">
        <v>183</v>
      </c>
      <c r="C19" s="16">
        <f>COUNTIF('Criteria 6'!$B$3:$B$50,"Low")</f>
        <v>0</v>
      </c>
      <c r="D19" s="16">
        <f>COUNTIF('Criteria 6'!$B$3:$B$50,"Medium")</f>
        <v>0</v>
      </c>
      <c r="E19" s="16">
        <f>COUNTIF('Criteria 6'!$B$3:$B$50,"High")</f>
        <v>0</v>
      </c>
      <c r="F19" s="17">
        <f>COUNTIF('Criteria 6'!$C$3:$C$50,"Low")</f>
        <v>0</v>
      </c>
      <c r="G19" s="17">
        <f>COUNTIF('Criteria 6'!$C$3:$C$50,"Medium")</f>
        <v>0</v>
      </c>
      <c r="H19" s="17">
        <f>COUNTIF('Criteria 6'!$C$3:$C$50,"High")</f>
        <v>0</v>
      </c>
      <c r="I19" s="15">
        <f>COUNTIF('Criteria 6'!$D$3:$D$50,"Substantial")</f>
        <v>0</v>
      </c>
      <c r="J19" s="15">
        <f>COUNTIF('Criteria 6'!$D$3:$D$50,"Reasonable")</f>
        <v>0</v>
      </c>
      <c r="K19" s="15">
        <f>COUNTIF('Criteria 6'!$D$3:$D$50,"Limited")</f>
        <v>0</v>
      </c>
      <c r="L19" s="13"/>
    </row>
    <row r="20" spans="1:12" ht="42.75" x14ac:dyDescent="0.45">
      <c r="A20" s="3">
        <v>7</v>
      </c>
      <c r="B20" s="12" t="s">
        <v>184</v>
      </c>
      <c r="C20" s="16">
        <f>COUNTIF('Criteria 7'!$B$3:$B$50,"Low")</f>
        <v>0</v>
      </c>
      <c r="D20" s="16">
        <f>COUNTIF('Criteria 7'!$B$3:$B$50,"Medium")</f>
        <v>0</v>
      </c>
      <c r="E20" s="16">
        <f>COUNTIF('Criteria 7'!$B$3:$B$50,"High")</f>
        <v>0</v>
      </c>
      <c r="F20" s="17">
        <f>COUNTIF('Criteria 7'!$C$3:$C$50,"Low")</f>
        <v>0</v>
      </c>
      <c r="G20" s="17">
        <f>COUNTIF('Criteria 7'!$C$3:$C$50,"Medium")</f>
        <v>0</v>
      </c>
      <c r="H20" s="17">
        <f>COUNTIF('Criteria 7'!$C$3:$C$50,"High")</f>
        <v>0</v>
      </c>
      <c r="I20" s="15">
        <f>COUNTIF('Criteria 7'!$D$3:$D$50,"Substantial")</f>
        <v>0</v>
      </c>
      <c r="J20" s="15">
        <f>COUNTIF('Criteria 7'!$D$3:$D$50,"Reasonable")</f>
        <v>0</v>
      </c>
      <c r="K20" s="15">
        <f>COUNTIF('Criteria 7'!$D$3:$D$50,"Limited")</f>
        <v>0</v>
      </c>
      <c r="L20" s="13"/>
    </row>
    <row r="21" spans="1:12" ht="114" x14ac:dyDescent="0.45">
      <c r="A21" s="3">
        <v>8</v>
      </c>
      <c r="B21" s="12" t="s">
        <v>185</v>
      </c>
      <c r="C21" s="16">
        <f>COUNTIF('Criteria 8'!$B$3:$B$50,"Low")</f>
        <v>0</v>
      </c>
      <c r="D21" s="16">
        <f>COUNTIF('Criteria 8'!$B$3:$B$50,"Medium")</f>
        <v>0</v>
      </c>
      <c r="E21" s="16">
        <f>COUNTIF('Criteria 8'!$B$3:$B$50,"High")</f>
        <v>0</v>
      </c>
      <c r="F21" s="17">
        <f>COUNTIF('Criteria 8'!$C$3:$C$50,"Low")</f>
        <v>0</v>
      </c>
      <c r="G21" s="17">
        <f>COUNTIF('Criteria 8'!$C$3:$C$50,"Medium")</f>
        <v>0</v>
      </c>
      <c r="H21" s="17">
        <f>COUNTIF('Criteria 8'!$C$3:$C$50,"High")</f>
        <v>0</v>
      </c>
      <c r="I21" s="15">
        <f>COUNTIF('Criteria 8'!$D$3:$D$50,"Substantial")</f>
        <v>0</v>
      </c>
      <c r="J21" s="15">
        <f>COUNTIF('Criteria 8'!$D$3:$D$50,"Reasonable")</f>
        <v>0</v>
      </c>
      <c r="K21" s="15">
        <f>COUNTIF('Criteria 8'!$D$3:$D$50,"Limited")</f>
        <v>0</v>
      </c>
      <c r="L21" s="13"/>
    </row>
    <row r="22" spans="1:12" ht="128.25" x14ac:dyDescent="0.45">
      <c r="A22" s="3">
        <v>9</v>
      </c>
      <c r="B22" s="12" t="s">
        <v>186</v>
      </c>
      <c r="C22" s="16">
        <f>COUNTIF('Criteria 9'!$B$3:$B$50,"Low")</f>
        <v>0</v>
      </c>
      <c r="D22" s="16">
        <f>COUNTIF('Criteria 9'!$B$3:$B$50,"Medium")</f>
        <v>0</v>
      </c>
      <c r="E22" s="16">
        <f>COUNTIF('Criteria 9'!$B$3:$B$50,"High")</f>
        <v>0</v>
      </c>
      <c r="F22" s="17">
        <f>COUNTIF('Criteria 9'!$C$3:$C$50,"Low")</f>
        <v>0</v>
      </c>
      <c r="G22" s="17">
        <f>COUNTIF('Criteria 9'!$C$3:$C$50,"Medium")</f>
        <v>0</v>
      </c>
      <c r="H22" s="17">
        <f>COUNTIF('Criteria 9'!$C$3:$C$50,"High")</f>
        <v>0</v>
      </c>
      <c r="I22" s="15">
        <f>COUNTIF('Criteria 9'!$D$3:$D$50,"Substantial")</f>
        <v>0</v>
      </c>
      <c r="J22" s="15">
        <f>COUNTIF('Criteria 9'!$D$3:$D$50,"Reasonable")</f>
        <v>0</v>
      </c>
      <c r="K22" s="15">
        <f>COUNTIF('Criteria 9'!$D$3:$D$50,"Limited")</f>
        <v>0</v>
      </c>
      <c r="L22" s="13"/>
    </row>
    <row r="23" spans="1:12" ht="114" x14ac:dyDescent="0.45">
      <c r="A23" s="3">
        <v>10</v>
      </c>
      <c r="B23" s="12" t="s">
        <v>187</v>
      </c>
      <c r="C23" s="16">
        <f>COUNTIF('Criteria 10'!$B$3:$B$50,"Low")</f>
        <v>0</v>
      </c>
      <c r="D23" s="16">
        <f>COUNTIF('Criteria 10'!$B$3:$B$50,"Medium")</f>
        <v>0</v>
      </c>
      <c r="E23" s="16">
        <f>COUNTIF('Criteria 10'!$B$3:$B$50,"High")</f>
        <v>0</v>
      </c>
      <c r="F23" s="17">
        <f>COUNTIF('Criteria 10'!$C$3:$C$50,"Low")</f>
        <v>0</v>
      </c>
      <c r="G23" s="17">
        <f>COUNTIF('Criteria 10'!$C$3:$C$50,"Medium")</f>
        <v>0</v>
      </c>
      <c r="H23" s="17">
        <f>COUNTIF('Criteria 10'!$C$3:$C$50,"High")</f>
        <v>0</v>
      </c>
      <c r="I23" s="15">
        <f>COUNTIF('Criteria 10'!$D$3:$D$50,"Substantial")</f>
        <v>0</v>
      </c>
      <c r="J23" s="15">
        <f>COUNTIF('Criteria 10'!$D$3:$D$50,"Reasonable")</f>
        <v>0</v>
      </c>
      <c r="K23" s="15">
        <f>COUNTIF('Criteria 10'!$D$3:$D$50,"Limited")</f>
        <v>0</v>
      </c>
      <c r="L23" s="13"/>
    </row>
    <row r="24" spans="1:12" ht="42.75" x14ac:dyDescent="0.45">
      <c r="A24" s="3">
        <v>11</v>
      </c>
      <c r="B24" s="12" t="s">
        <v>188</v>
      </c>
      <c r="C24" s="16">
        <f>COUNTIF('Criteria 11'!$B$3:$B$50,"Low")</f>
        <v>0</v>
      </c>
      <c r="D24" s="16">
        <f>COUNTIF('Criteria 11'!$B$3:$B$50,"Medium")</f>
        <v>0</v>
      </c>
      <c r="E24" s="16">
        <f>COUNTIF('Criteria 11'!$B$3:$B$50,"High")</f>
        <v>0</v>
      </c>
      <c r="F24" s="17">
        <f>COUNTIF('Criteria 11'!$C$3:$C$50,"Low")</f>
        <v>0</v>
      </c>
      <c r="G24" s="17">
        <f>COUNTIF('Criteria 11'!$C$3:$C$50,"Medium")</f>
        <v>0</v>
      </c>
      <c r="H24" s="17">
        <f>COUNTIF('Criteria 11'!$C$3:$C$50,"High")</f>
        <v>0</v>
      </c>
      <c r="I24" s="37">
        <f>COUNTIF('Criteria 11'!$D$3:$D$50,"Substantial")</f>
        <v>0</v>
      </c>
      <c r="J24" s="37">
        <f>COUNTIF('Criteria 11'!$D$3:$D$50,"Reasonable")</f>
        <v>0</v>
      </c>
      <c r="K24" s="37">
        <f>COUNTIF('Criteria 11'!$D$3:$D$50,"Limited")</f>
        <v>0</v>
      </c>
      <c r="L24" s="13"/>
    </row>
    <row r="25" spans="1:12" ht="28.5" x14ac:dyDescent="0.45">
      <c r="A25" s="3">
        <v>12</v>
      </c>
      <c r="B25" s="40" t="s">
        <v>189</v>
      </c>
      <c r="C25" s="16">
        <f>COUNTIF('Criteria 12'!$B$3:$B$50,"Low")</f>
        <v>0</v>
      </c>
      <c r="D25" s="16">
        <f>COUNTIF('Criteria 12'!$B$3:$B$50,"Medium")</f>
        <v>0</v>
      </c>
      <c r="E25" s="16">
        <f>COUNTIF('Criteria 12'!$B$3:$B$50,"High")</f>
        <v>0</v>
      </c>
      <c r="F25" s="17">
        <f>COUNTIF('Criteria 12'!$C$3:$C$50,"Low")</f>
        <v>0</v>
      </c>
      <c r="G25" s="17">
        <f>COUNTIF('Criteria 12'!$C$3:$C$50,"Medium")</f>
        <v>0</v>
      </c>
      <c r="H25" s="17">
        <f>COUNTIF('Criteria 12'!$C$3:$C$50,"High")</f>
        <v>0</v>
      </c>
      <c r="I25" s="37">
        <f>COUNTIF('Criteria 12'!$D$3:$D$50,"Substantial")</f>
        <v>0</v>
      </c>
      <c r="J25" s="37">
        <f>COUNTIF('Criteria 12'!$D$3:$D$50,"Reasonable")</f>
        <v>0</v>
      </c>
      <c r="K25" s="37">
        <f>COUNTIF('Criteria 12'!$D$3:$D$50,"Limited")</f>
        <v>0</v>
      </c>
      <c r="L25" s="13"/>
    </row>
    <row r="26" spans="1:12" ht="57" x14ac:dyDescent="0.45">
      <c r="A26" s="3">
        <v>13</v>
      </c>
      <c r="B26" s="40" t="s">
        <v>190</v>
      </c>
      <c r="C26" s="16">
        <f>COUNTIF('Criteria 13'!$B$3:$B$50,"Low")</f>
        <v>0</v>
      </c>
      <c r="D26" s="16">
        <f>COUNTIF('Criteria 13'!$B$3:$B$50,"Medium")</f>
        <v>0</v>
      </c>
      <c r="E26" s="16">
        <f>COUNTIF('Criteria 13'!$B$3:$B$50,"High")</f>
        <v>0</v>
      </c>
      <c r="F26" s="17">
        <f>COUNTIF('Criteria 13'!$C$3:$C$50,"Low")</f>
        <v>0</v>
      </c>
      <c r="G26" s="17">
        <f>COUNTIF('Criteria 13'!$C$3:$C$50,"Medium")</f>
        <v>0</v>
      </c>
      <c r="H26" s="17">
        <f>COUNTIF('Criteria 13'!$C$3:$C$50,"High")</f>
        <v>0</v>
      </c>
      <c r="I26" s="37">
        <f>COUNTIF('Criteria 13'!$D$3:$D$50,"Substantial")</f>
        <v>0</v>
      </c>
      <c r="J26" s="37">
        <f>COUNTIF('Criteria 13'!$D$3:$D$50,"Reasonable")</f>
        <v>0</v>
      </c>
      <c r="K26" s="37">
        <f>COUNTIF('Criteria 13'!$D$3:$D$50,"Limited")</f>
        <v>0</v>
      </c>
      <c r="L26" s="13"/>
    </row>
    <row r="27" spans="1:12" ht="28.5" x14ac:dyDescent="0.45">
      <c r="A27" s="128">
        <v>14</v>
      </c>
      <c r="B27" s="40" t="s">
        <v>191</v>
      </c>
      <c r="C27" s="129"/>
      <c r="D27" s="129"/>
      <c r="E27" s="129"/>
      <c r="F27" s="130"/>
      <c r="G27" s="130"/>
      <c r="H27" s="131"/>
      <c r="I27" s="132"/>
      <c r="J27" s="133"/>
      <c r="K27" s="133"/>
      <c r="L27" s="134"/>
    </row>
    <row r="28" spans="1:12" ht="71.25" x14ac:dyDescent="0.45">
      <c r="A28" s="128">
        <v>15</v>
      </c>
      <c r="B28" s="40" t="s">
        <v>192</v>
      </c>
      <c r="C28" s="129"/>
      <c r="D28" s="129"/>
      <c r="E28" s="129"/>
      <c r="F28" s="130"/>
      <c r="G28" s="130"/>
      <c r="H28" s="131"/>
      <c r="I28" s="132"/>
      <c r="J28" s="133"/>
      <c r="K28" s="133"/>
      <c r="L28" s="134"/>
    </row>
    <row r="29" spans="1:12" ht="71.650000000000006" thickBot="1" x14ac:dyDescent="0.5">
      <c r="A29" s="128">
        <v>16</v>
      </c>
      <c r="B29" s="40" t="s">
        <v>193</v>
      </c>
      <c r="C29" s="129"/>
      <c r="D29" s="129"/>
      <c r="E29" s="129"/>
      <c r="F29" s="130"/>
      <c r="G29" s="130"/>
      <c r="H29" s="131"/>
      <c r="I29" s="132"/>
      <c r="J29" s="133"/>
      <c r="K29" s="133"/>
      <c r="L29" s="134"/>
    </row>
    <row r="30" spans="1:12" s="5" customFormat="1" ht="15" thickTop="1" thickBot="1" x14ac:dyDescent="0.5">
      <c r="A30" s="31" t="s">
        <v>25</v>
      </c>
      <c r="B30" s="32"/>
      <c r="C30" s="33">
        <f t="shared" ref="C30:K30" si="0">SUM(C14:C24)</f>
        <v>0</v>
      </c>
      <c r="D30" s="33">
        <f t="shared" si="0"/>
        <v>0</v>
      </c>
      <c r="E30" s="33">
        <f t="shared" si="0"/>
        <v>1</v>
      </c>
      <c r="F30" s="34">
        <f t="shared" si="0"/>
        <v>0</v>
      </c>
      <c r="G30" s="34">
        <f t="shared" si="0"/>
        <v>0</v>
      </c>
      <c r="H30" s="35">
        <f t="shared" si="0"/>
        <v>1</v>
      </c>
      <c r="I30" s="38">
        <f t="shared" si="0"/>
        <v>0</v>
      </c>
      <c r="J30" s="39">
        <f t="shared" si="0"/>
        <v>0</v>
      </c>
      <c r="K30" s="39">
        <f t="shared" si="0"/>
        <v>0</v>
      </c>
      <c r="L30" s="103"/>
    </row>
    <row r="31" spans="1:12" ht="18" customHeight="1" thickTop="1" x14ac:dyDescent="0.45"/>
  </sheetData>
  <protectedRanges>
    <protectedRange algorithmName="SHA-512" hashValue="bDT54pTnTYYE14PbjZcn5/haLFeLhOfLHrOtaiRI+68Vd/atPtqPGgq6BQDPD1/puEC4CrjlvGyPCEfNF/I86w==" saltValue="2ycXIF4Vo6n7Npld0vaMTg==" spinCount="100000" sqref="C7:G10" name="Range1"/>
  </protectedRanges>
  <mergeCells count="14">
    <mergeCell ref="E4:G4"/>
    <mergeCell ref="I4:L4"/>
    <mergeCell ref="A12:A13"/>
    <mergeCell ref="I12:L12"/>
    <mergeCell ref="B12:B13"/>
    <mergeCell ref="C12:E12"/>
    <mergeCell ref="F12:H12"/>
    <mergeCell ref="I6:L6"/>
    <mergeCell ref="I7:L10"/>
    <mergeCell ref="C7:G7"/>
    <mergeCell ref="C8:G8"/>
    <mergeCell ref="C9:G9"/>
    <mergeCell ref="C10:G10"/>
    <mergeCell ref="B6:G6"/>
  </mergeCells>
  <pageMargins left="0.7" right="0.7" top="0.75" bottom="0.75" header="0.3" footer="0.3"/>
  <pageSetup paperSize="8" scale="82"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5F714-5ADE-4066-A381-223F861F5BD2}">
  <sheetPr codeName="Sheet4">
    <tabColor rgb="FFFFC000"/>
  </sheetPr>
  <dimension ref="A1:H13"/>
  <sheetViews>
    <sheetView workbookViewId="0"/>
  </sheetViews>
  <sheetFormatPr defaultColWidth="9" defaultRowHeight="39.4" customHeight="1" x14ac:dyDescent="0.45"/>
  <cols>
    <col min="1" max="1" width="50.53125" style="2" customWidth="1"/>
    <col min="2" max="3" width="12.19921875" style="2" customWidth="1"/>
    <col min="4" max="4" width="12.53125" style="2" customWidth="1"/>
    <col min="5" max="5" width="19.53125" style="2" customWidth="1"/>
    <col min="6" max="6" width="15.53125" style="2" customWidth="1"/>
    <col min="7" max="7" width="50.53125" style="2" customWidth="1"/>
    <col min="8" max="8" width="50.73046875" style="2" customWidth="1"/>
    <col min="9" max="16384" width="9" style="2"/>
  </cols>
  <sheetData>
    <row r="1" spans="1:8" s="27" customFormat="1" ht="81" customHeight="1" x14ac:dyDescent="0.45">
      <c r="A1" s="42" t="str">
        <f>Dashboard!B14</f>
        <v>have a strategic approach to fire investigation that links to wider service goals and objectives</v>
      </c>
      <c r="B1" s="43" t="s">
        <v>0</v>
      </c>
      <c r="C1" s="43" t="s">
        <v>1</v>
      </c>
      <c r="D1" s="43" t="s">
        <v>143</v>
      </c>
      <c r="E1" s="43" t="s">
        <v>26</v>
      </c>
      <c r="F1" s="43" t="s">
        <v>27</v>
      </c>
      <c r="G1" s="43" t="s">
        <v>28</v>
      </c>
      <c r="H1" s="44" t="s">
        <v>145</v>
      </c>
    </row>
    <row r="2" spans="1:8" ht="39.4" customHeight="1" x14ac:dyDescent="0.45">
      <c r="A2" s="45"/>
      <c r="B2" s="46"/>
      <c r="C2" s="46"/>
      <c r="D2" s="47" t="str">
        <f>IF(COUNTIF(D3:D50,"Limited")&gt;0,"Limited",IF(COUNTIF(D3:D50,"Reasonable")&gt;0,"Reasonable","Substantial"))</f>
        <v>Substantial</v>
      </c>
      <c r="E2" s="48"/>
      <c r="F2" s="49"/>
      <c r="G2" s="48"/>
      <c r="H2" s="50"/>
    </row>
    <row r="3" spans="1:8" ht="39.4" customHeight="1" x14ac:dyDescent="0.45">
      <c r="A3" s="51" t="s">
        <v>29</v>
      </c>
      <c r="B3" s="52" t="s">
        <v>2</v>
      </c>
      <c r="C3" s="52" t="s">
        <v>2</v>
      </c>
      <c r="D3" s="53"/>
      <c r="E3" s="51"/>
      <c r="F3" s="54"/>
      <c r="G3" s="51"/>
      <c r="H3" s="55"/>
    </row>
    <row r="4" spans="1:8" ht="39.4" customHeight="1" x14ac:dyDescent="0.45">
      <c r="A4" s="56" t="s">
        <v>30</v>
      </c>
      <c r="B4" s="57"/>
      <c r="C4" s="57"/>
      <c r="D4" s="58"/>
      <c r="E4" s="56"/>
      <c r="F4" s="59"/>
      <c r="G4" s="56"/>
      <c r="H4" s="29"/>
    </row>
    <row r="5" spans="1:8" ht="39.4" customHeight="1" x14ac:dyDescent="0.45">
      <c r="A5" s="51" t="s">
        <v>31</v>
      </c>
      <c r="B5" s="52"/>
      <c r="C5" s="52"/>
      <c r="D5" s="53"/>
      <c r="E5" s="51"/>
      <c r="F5" s="54"/>
      <c r="G5" s="51"/>
      <c r="H5" s="55"/>
    </row>
    <row r="6" spans="1:8" ht="39.4" customHeight="1" x14ac:dyDescent="0.45">
      <c r="A6" s="56" t="s">
        <v>32</v>
      </c>
      <c r="B6" s="57"/>
      <c r="C6" s="57"/>
      <c r="D6" s="58"/>
      <c r="E6" s="56"/>
      <c r="F6" s="59"/>
      <c r="G6" s="56"/>
      <c r="H6" s="29"/>
    </row>
    <row r="7" spans="1:8" ht="39.4" customHeight="1" x14ac:dyDescent="0.45">
      <c r="A7" s="51" t="s">
        <v>33</v>
      </c>
      <c r="B7" s="52"/>
      <c r="C7" s="52"/>
      <c r="D7" s="53"/>
      <c r="E7" s="51"/>
      <c r="F7" s="54"/>
      <c r="G7" s="51"/>
      <c r="H7" s="55"/>
    </row>
    <row r="8" spans="1:8" ht="39.4" customHeight="1" x14ac:dyDescent="0.45">
      <c r="A8" s="56" t="s">
        <v>34</v>
      </c>
      <c r="B8" s="57"/>
      <c r="C8" s="57"/>
      <c r="D8" s="58"/>
      <c r="E8" s="56"/>
      <c r="F8" s="59"/>
      <c r="G8" s="56"/>
      <c r="H8" s="29"/>
    </row>
    <row r="9" spans="1:8" ht="39.4" customHeight="1" x14ac:dyDescent="0.45">
      <c r="A9" s="51" t="s">
        <v>35</v>
      </c>
      <c r="B9" s="52"/>
      <c r="C9" s="52"/>
      <c r="D9" s="53"/>
      <c r="E9" s="51"/>
      <c r="F9" s="54"/>
      <c r="G9" s="51"/>
      <c r="H9" s="55"/>
    </row>
    <row r="10" spans="1:8" ht="39.4" customHeight="1" x14ac:dyDescent="0.45">
      <c r="A10" s="56" t="s">
        <v>36</v>
      </c>
      <c r="B10" s="57"/>
      <c r="C10" s="57"/>
      <c r="D10" s="58"/>
      <c r="E10" s="56"/>
      <c r="F10" s="59"/>
      <c r="G10" s="56"/>
      <c r="H10" s="29"/>
    </row>
    <row r="11" spans="1:8" ht="39.4" customHeight="1" x14ac:dyDescent="0.45">
      <c r="A11" s="51" t="s">
        <v>37</v>
      </c>
      <c r="B11" s="52"/>
      <c r="C11" s="52"/>
      <c r="D11" s="53"/>
      <c r="E11" s="51"/>
      <c r="F11" s="54"/>
      <c r="G11" s="51"/>
      <c r="H11" s="55"/>
    </row>
    <row r="12" spans="1:8" ht="39.4" customHeight="1" x14ac:dyDescent="0.45">
      <c r="A12" s="56" t="s">
        <v>38</v>
      </c>
      <c r="B12" s="57"/>
      <c r="C12" s="57"/>
      <c r="D12" s="58"/>
      <c r="E12" s="56"/>
      <c r="F12" s="59"/>
      <c r="G12" s="56"/>
      <c r="H12" s="29"/>
    </row>
    <row r="13" spans="1:8" ht="39.4" customHeight="1" x14ac:dyDescent="0.45">
      <c r="A13" s="60" t="s">
        <v>39</v>
      </c>
      <c r="B13" s="61"/>
      <c r="C13" s="61"/>
      <c r="D13" s="62"/>
      <c r="E13" s="60"/>
      <c r="F13" s="63"/>
      <c r="G13" s="60"/>
      <c r="H13" s="36"/>
    </row>
  </sheetData>
  <phoneticPr fontId="2" type="noConversion"/>
  <conditionalFormatting sqref="B2:B13">
    <cfRule type="cellIs" dxfId="127" priority="7" operator="equal">
      <formula>"Low"</formula>
    </cfRule>
    <cfRule type="cellIs" dxfId="126" priority="8" operator="equal">
      <formula>"Medium"</formula>
    </cfRule>
  </conditionalFormatting>
  <conditionalFormatting sqref="B2:C13">
    <cfRule type="cellIs" dxfId="125" priority="6" operator="equal">
      <formula>"High"</formula>
    </cfRule>
  </conditionalFormatting>
  <conditionalFormatting sqref="C2:C13">
    <cfRule type="cellIs" dxfId="124" priority="4" operator="equal">
      <formula>"Low"</formula>
    </cfRule>
    <cfRule type="cellIs" dxfId="123"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7E78FA87-A34C-4137-9D29-37332DDA75DE}">
            <xm:f>Lists!$C$4</xm:f>
            <x14:dxf>
              <font>
                <color auto="1"/>
              </font>
              <fill>
                <patternFill>
                  <bgColor rgb="FFFF3300"/>
                </patternFill>
              </fill>
            </x14:dxf>
          </x14:cfRule>
          <x14:cfRule type="cellIs" priority="2" operator="equal" id="{0902DEE1-0C7C-4204-BD0F-FCE14E6DDAFA}">
            <xm:f>Lists!$C$3</xm:f>
            <x14:dxf>
              <font>
                <color auto="1"/>
              </font>
              <fill>
                <patternFill>
                  <bgColor rgb="FFFFC000"/>
                </patternFill>
              </fill>
            </x14:dxf>
          </x14:cfRule>
          <x14:cfRule type="cellIs" priority="3" operator="equal" id="{4099B4DA-2C73-409C-B61D-7616E6041547}">
            <xm:f>Lists!$C$2</xm:f>
            <x14:dxf>
              <font>
                <color auto="1"/>
              </font>
              <fill>
                <patternFill>
                  <bgColor rgb="FF92D050"/>
                </patternFill>
              </fill>
            </x14:dxf>
          </x14:cfRule>
          <xm:sqref>D2:D13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861E0D20-F1AA-4FF4-B458-4BAA64C6B7B7}">
          <x14:formula1>
            <xm:f>Lists!$A$2:$A$4</xm:f>
          </x14:formula1>
          <xm:sqref>B3:B50</xm:sqref>
        </x14:dataValidation>
        <x14:dataValidation type="list" allowBlank="1" showInputMessage="1" showErrorMessage="1" xr:uid="{90AA81DA-FCF1-4E01-A79B-CDAEE7FE36F3}">
          <x14:formula1>
            <xm:f>Lists!$B$2:$B$4</xm:f>
          </x14:formula1>
          <xm:sqref>C3:C12 C14:C50</xm:sqref>
        </x14:dataValidation>
        <x14:dataValidation type="list" allowBlank="1" showInputMessage="1" showErrorMessage="1" xr:uid="{B6486F59-4D03-4B71-A36B-7DC1647D4E5D}">
          <x14:formula1>
            <xm:f>Lists!$C$2:$C$4</xm:f>
          </x14:formula1>
          <xm:sqref>D3:D12 D14:D50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03E8C-9553-4413-9C23-2DB558A77DFA}">
  <sheetPr codeName="Sheet5">
    <tabColor rgb="FFFFC000"/>
  </sheetPr>
  <dimension ref="A1:H12"/>
  <sheetViews>
    <sheetView workbookViewId="0">
      <selection activeCell="D3" sqref="D3"/>
    </sheetView>
  </sheetViews>
  <sheetFormatPr defaultColWidth="9" defaultRowHeight="39.4" customHeight="1" x14ac:dyDescent="0.45"/>
  <cols>
    <col min="1" max="1" width="54.46484375" style="2" customWidth="1"/>
    <col min="2" max="3" width="12.19921875" style="2" customWidth="1"/>
    <col min="4" max="4" width="12.53125" style="2" customWidth="1"/>
    <col min="5" max="5" width="19.53125" style="2" customWidth="1"/>
    <col min="6" max="6" width="27.53125" style="2" customWidth="1"/>
    <col min="7" max="8" width="50.73046875" style="2" customWidth="1"/>
    <col min="9" max="16384" width="9" style="2"/>
  </cols>
  <sheetData>
    <row r="1" spans="1:8" s="27" customFormat="1" ht="75.75" customHeight="1" x14ac:dyDescent="0.45">
      <c r="A1" s="42" t="str">
        <f>Dashboard!B15</f>
        <v>investigate the cause, origin and development of fires, complying with the appropriate codes of practice and conduct, where relevant to the tier of fire investigation it carries out. These may be:
a)	non-complex fire scenes (tier 1 fire investigation); and/or
b)	complex fire scenes and non-terrorist explosions (tier 2 fire investigation)</v>
      </c>
      <c r="B1" s="43" t="s">
        <v>0</v>
      </c>
      <c r="C1" s="43" t="s">
        <v>1</v>
      </c>
      <c r="D1" s="43" t="s">
        <v>143</v>
      </c>
      <c r="E1" s="43" t="s">
        <v>26</v>
      </c>
      <c r="F1" s="43" t="s">
        <v>27</v>
      </c>
      <c r="G1" s="44" t="s">
        <v>28</v>
      </c>
      <c r="H1" s="26" t="s">
        <v>145</v>
      </c>
    </row>
    <row r="2" spans="1:8" s="27" customFormat="1" ht="39.4" customHeight="1" x14ac:dyDescent="0.45">
      <c r="A2" s="45"/>
      <c r="B2" s="46"/>
      <c r="C2" s="46"/>
      <c r="D2" s="64" t="str">
        <f>IF(COUNTIF(D3:D50,"Limited")&gt;0,"Limited",IF(COUNTIF(D3:D50,"Reasonable")&gt;0,"Reasonable","Substantial"))</f>
        <v>Substantial</v>
      </c>
      <c r="E2" s="48"/>
      <c r="F2" s="49"/>
      <c r="G2" s="50"/>
      <c r="H2" s="25"/>
    </row>
    <row r="3" spans="1:8" ht="39.4" customHeight="1" x14ac:dyDescent="0.45">
      <c r="A3" s="56" t="s">
        <v>40</v>
      </c>
      <c r="B3" s="57"/>
      <c r="C3" s="57"/>
      <c r="D3" s="58"/>
      <c r="E3" s="56"/>
      <c r="F3" s="59"/>
      <c r="G3" s="29"/>
      <c r="H3" s="28"/>
    </row>
    <row r="4" spans="1:8" ht="39.4" customHeight="1" x14ac:dyDescent="0.45">
      <c r="A4" s="51" t="s">
        <v>41</v>
      </c>
      <c r="B4" s="52"/>
      <c r="C4" s="52"/>
      <c r="D4" s="53"/>
      <c r="E4" s="51"/>
      <c r="F4" s="54"/>
      <c r="G4" s="55"/>
      <c r="H4" s="36"/>
    </row>
    <row r="5" spans="1:8" ht="39.4" customHeight="1" x14ac:dyDescent="0.45">
      <c r="A5" s="56" t="s">
        <v>42</v>
      </c>
      <c r="B5" s="57"/>
      <c r="C5" s="57"/>
      <c r="D5" s="58"/>
      <c r="E5" s="56"/>
      <c r="F5" s="59"/>
      <c r="G5" s="29"/>
      <c r="H5" s="28"/>
    </row>
    <row r="6" spans="1:8" ht="39.4" customHeight="1" x14ac:dyDescent="0.45">
      <c r="A6" s="51" t="s">
        <v>43</v>
      </c>
      <c r="B6" s="52"/>
      <c r="C6" s="52"/>
      <c r="D6" s="53"/>
      <c r="E6" s="51"/>
      <c r="F6" s="54"/>
      <c r="G6" s="55"/>
      <c r="H6" s="36"/>
    </row>
    <row r="7" spans="1:8" ht="39.4" customHeight="1" x14ac:dyDescent="0.45">
      <c r="A7" s="56" t="s">
        <v>44</v>
      </c>
      <c r="B7" s="57"/>
      <c r="C7" s="57"/>
      <c r="D7" s="58"/>
      <c r="E7" s="56"/>
      <c r="F7" s="59"/>
      <c r="G7" s="29"/>
      <c r="H7" s="28"/>
    </row>
    <row r="8" spans="1:8" ht="39.4" customHeight="1" x14ac:dyDescent="0.45">
      <c r="A8" s="51" t="s">
        <v>45</v>
      </c>
      <c r="B8" s="52"/>
      <c r="C8" s="52"/>
      <c r="D8" s="53"/>
      <c r="E8" s="51"/>
      <c r="F8" s="54"/>
      <c r="G8" s="55"/>
      <c r="H8" s="36"/>
    </row>
    <row r="9" spans="1:8" ht="39.4" customHeight="1" x14ac:dyDescent="0.45">
      <c r="A9" s="56" t="s">
        <v>46</v>
      </c>
      <c r="B9" s="57"/>
      <c r="C9" s="57"/>
      <c r="D9" s="58"/>
      <c r="E9" s="56"/>
      <c r="F9" s="59"/>
      <c r="G9" s="29"/>
      <c r="H9" s="28"/>
    </row>
    <row r="10" spans="1:8" ht="39.4" customHeight="1" x14ac:dyDescent="0.45">
      <c r="A10" s="51" t="s">
        <v>47</v>
      </c>
      <c r="B10" s="52"/>
      <c r="C10" s="52"/>
      <c r="D10" s="53"/>
      <c r="E10" s="51"/>
      <c r="F10" s="54"/>
      <c r="G10" s="55"/>
      <c r="H10" s="36"/>
    </row>
    <row r="11" spans="1:8" ht="39.4" customHeight="1" x14ac:dyDescent="0.45">
      <c r="A11" s="56" t="s">
        <v>48</v>
      </c>
      <c r="B11" s="57"/>
      <c r="C11" s="57"/>
      <c r="D11" s="58"/>
      <c r="E11" s="56"/>
      <c r="F11" s="59"/>
      <c r="G11" s="29"/>
      <c r="H11" s="29"/>
    </row>
    <row r="12" spans="1:8" ht="39.4" customHeight="1" x14ac:dyDescent="0.45">
      <c r="A12" s="60" t="s">
        <v>49</v>
      </c>
      <c r="B12" s="61"/>
      <c r="C12" s="61"/>
      <c r="D12" s="62"/>
      <c r="E12" s="60"/>
      <c r="F12" s="63"/>
      <c r="G12" s="36"/>
      <c r="H12" s="36"/>
    </row>
  </sheetData>
  <phoneticPr fontId="2" type="noConversion"/>
  <conditionalFormatting sqref="B2:B12">
    <cfRule type="cellIs" dxfId="119" priority="7" operator="equal">
      <formula>"Low"</formula>
    </cfRule>
    <cfRule type="cellIs" dxfId="118" priority="8" operator="equal">
      <formula>"Medium"</formula>
    </cfRule>
  </conditionalFormatting>
  <conditionalFormatting sqref="B2:C12">
    <cfRule type="cellIs" dxfId="117" priority="6" operator="equal">
      <formula>"High"</formula>
    </cfRule>
  </conditionalFormatting>
  <conditionalFormatting sqref="C2:C12">
    <cfRule type="cellIs" dxfId="116" priority="4" operator="equal">
      <formula>"Low"</formula>
    </cfRule>
    <cfRule type="cellIs" dxfId="115"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94F986B9-B30A-4773-A343-8D2B82DF7847}">
            <xm:f>Lists!$C$4</xm:f>
            <x14:dxf>
              <font>
                <color auto="1"/>
              </font>
              <fill>
                <patternFill>
                  <bgColor rgb="FFFF3300"/>
                </patternFill>
              </fill>
            </x14:dxf>
          </x14:cfRule>
          <x14:cfRule type="cellIs" priority="2" operator="equal" id="{0958BCA8-0DCF-4C88-B6DB-FCD4CF2AF944}">
            <xm:f>Lists!$C$3</xm:f>
            <x14:dxf>
              <font>
                <color auto="1"/>
              </font>
              <fill>
                <patternFill>
                  <bgColor rgb="FFFFC000"/>
                </patternFill>
              </fill>
            </x14:dxf>
          </x14:cfRule>
          <x14:cfRule type="cellIs" priority="3" operator="equal" id="{4B3128EC-D850-4334-82BF-8346E91C9961}">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ADF7129F-F702-417A-AC01-F2C47179106D}">
          <x14:formula1>
            <xm:f>Lists!$C$2:$C$4</xm:f>
          </x14:formula1>
          <xm:sqref>D3:D50</xm:sqref>
        </x14:dataValidation>
        <x14:dataValidation type="list" allowBlank="1" showInputMessage="1" showErrorMessage="1" xr:uid="{F232A1E0-2883-4396-BC1D-CF5733FD4ED8}">
          <x14:formula1>
            <xm:f>Lists!$B$2:$B$4</xm:f>
          </x14:formula1>
          <xm:sqref>C2:C50</xm:sqref>
        </x14:dataValidation>
        <x14:dataValidation type="list" allowBlank="1" showInputMessage="1" showErrorMessage="1" xr:uid="{851450F2-0A78-4707-AE17-36EE804826E0}">
          <x14:formula1>
            <xm:f>Lists!$A$2:$A$4</xm:f>
          </x14:formula1>
          <xm:sqref>B2:B50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3BA94-85EF-4ADC-8135-AE40A325BD93}">
  <sheetPr codeName="Sheet6">
    <tabColor rgb="FFFFC000"/>
  </sheetPr>
  <dimension ref="A1:H50"/>
  <sheetViews>
    <sheetView workbookViewId="0">
      <selection activeCell="A3" sqref="A3"/>
    </sheetView>
  </sheetViews>
  <sheetFormatPr defaultColWidth="9" defaultRowHeight="18" customHeight="1" x14ac:dyDescent="0.45"/>
  <cols>
    <col min="1" max="1" width="68.53125" style="2" customWidth="1"/>
    <col min="2" max="3" width="12.19921875" style="2" customWidth="1"/>
    <col min="4" max="4" width="12.53125" style="2" customWidth="1"/>
    <col min="5" max="5" width="19.53125" style="2" customWidth="1"/>
    <col min="6" max="6" width="27.53125" style="2" customWidth="1"/>
    <col min="7" max="8" width="50.73046875" style="2" customWidth="1"/>
    <col min="9" max="16384" width="9" style="2"/>
  </cols>
  <sheetData>
    <row r="1" spans="1:8" ht="99.75" x14ac:dyDescent="0.45">
      <c r="A1" s="65" t="str">
        <f>Dashboard!B16</f>
        <v>report on and learn from the cause and behaviour of fires, working with others when appropriate, to:
a)	ensure its local risk profile remains current by building a comprehensive understanding of existing, emerging and future risks within its community;
b)	contribute to the continual improvement of prevention, protection and operational response activities, at both local and national level; and
c)	contribute to and support national fire safety campaigns</v>
      </c>
      <c r="B1" s="66" t="s">
        <v>0</v>
      </c>
      <c r="C1" s="66" t="s">
        <v>1</v>
      </c>
      <c r="D1" s="43" t="s">
        <v>143</v>
      </c>
      <c r="E1" s="66" t="s">
        <v>26</v>
      </c>
      <c r="F1" s="67" t="s">
        <v>27</v>
      </c>
      <c r="G1" s="66" t="s">
        <v>28</v>
      </c>
      <c r="H1" s="68" t="s">
        <v>145</v>
      </c>
    </row>
    <row r="2" spans="1:8" ht="39.4" customHeight="1" x14ac:dyDescent="0.45">
      <c r="A2" s="45"/>
      <c r="B2" s="69"/>
      <c r="C2" s="69"/>
      <c r="D2" s="70" t="str">
        <f>IF(COUNTIF(D3:D50,"Limited")&gt;0,"Limited",IF(COUNTIF(D3:D50,"Reasonable")&gt;0,"Reasonable","Substantial"))</f>
        <v>Substantial</v>
      </c>
      <c r="E2" s="71"/>
      <c r="F2" s="72"/>
      <c r="G2" s="71"/>
      <c r="H2" s="50"/>
    </row>
    <row r="3" spans="1:8" ht="39.4" customHeight="1" x14ac:dyDescent="0.45">
      <c r="A3" s="56" t="s">
        <v>50</v>
      </c>
      <c r="B3" s="57"/>
      <c r="C3" s="57"/>
      <c r="D3" s="58"/>
      <c r="E3" s="56"/>
      <c r="F3" s="59"/>
      <c r="G3" s="56"/>
      <c r="H3" s="29"/>
    </row>
    <row r="4" spans="1:8" ht="39.4" customHeight="1" x14ac:dyDescent="0.45">
      <c r="A4" s="51" t="s">
        <v>51</v>
      </c>
      <c r="B4" s="52"/>
      <c r="C4" s="52"/>
      <c r="D4" s="53"/>
      <c r="E4" s="51"/>
      <c r="F4" s="54"/>
      <c r="G4" s="51"/>
      <c r="H4" s="55"/>
    </row>
    <row r="5" spans="1:8" ht="39.4" customHeight="1" x14ac:dyDescent="0.45">
      <c r="A5" s="56" t="s">
        <v>52</v>
      </c>
      <c r="B5" s="57"/>
      <c r="C5" s="57"/>
      <c r="D5" s="58"/>
      <c r="E5" s="56"/>
      <c r="F5" s="59"/>
      <c r="G5" s="56"/>
      <c r="H5" s="29"/>
    </row>
    <row r="6" spans="1:8" ht="39.4" customHeight="1" x14ac:dyDescent="0.45">
      <c r="A6" s="51" t="s">
        <v>53</v>
      </c>
      <c r="B6" s="52"/>
      <c r="C6" s="52"/>
      <c r="D6" s="53"/>
      <c r="E6" s="51"/>
      <c r="F6" s="54"/>
      <c r="G6" s="51"/>
      <c r="H6" s="55"/>
    </row>
    <row r="7" spans="1:8" ht="39.4" customHeight="1" x14ac:dyDescent="0.45">
      <c r="A7" s="56" t="s">
        <v>54</v>
      </c>
      <c r="B7" s="57"/>
      <c r="C7" s="57"/>
      <c r="D7" s="58"/>
      <c r="E7" s="56"/>
      <c r="F7" s="59"/>
      <c r="G7" s="56"/>
      <c r="H7" s="29"/>
    </row>
    <row r="8" spans="1:8" ht="39.4" customHeight="1" x14ac:dyDescent="0.45">
      <c r="A8" s="51" t="s">
        <v>55</v>
      </c>
      <c r="B8" s="52"/>
      <c r="C8" s="52"/>
      <c r="D8" s="53"/>
      <c r="E8" s="51"/>
      <c r="F8" s="54"/>
      <c r="G8" s="51"/>
      <c r="H8" s="55"/>
    </row>
    <row r="9" spans="1:8" ht="39.4" customHeight="1" x14ac:dyDescent="0.45">
      <c r="A9" s="56" t="s">
        <v>56</v>
      </c>
      <c r="B9" s="57"/>
      <c r="C9" s="57"/>
      <c r="D9" s="58"/>
      <c r="E9" s="56"/>
      <c r="F9" s="59"/>
      <c r="G9" s="56"/>
      <c r="H9" s="29"/>
    </row>
    <row r="10" spans="1:8" ht="39.4" customHeight="1" x14ac:dyDescent="0.45">
      <c r="A10" s="51" t="s">
        <v>57</v>
      </c>
      <c r="B10" s="52"/>
      <c r="C10" s="52"/>
      <c r="D10" s="53"/>
      <c r="E10" s="51"/>
      <c r="F10" s="54"/>
      <c r="G10" s="51"/>
      <c r="H10" s="55"/>
    </row>
    <row r="11" spans="1:8" ht="39.4" customHeight="1" x14ac:dyDescent="0.45">
      <c r="A11" s="56" t="s">
        <v>58</v>
      </c>
      <c r="B11" s="57"/>
      <c r="C11" s="57"/>
      <c r="D11" s="58"/>
      <c r="E11" s="56"/>
      <c r="F11" s="59"/>
      <c r="G11" s="56"/>
      <c r="H11" s="29"/>
    </row>
    <row r="12" spans="1:8" ht="39.4" customHeight="1" x14ac:dyDescent="0.45">
      <c r="A12" s="60" t="s">
        <v>59</v>
      </c>
      <c r="B12" s="61"/>
      <c r="C12" s="61"/>
      <c r="D12" s="62"/>
      <c r="E12" s="60"/>
      <c r="F12" s="63"/>
      <c r="G12" s="60"/>
      <c r="H12" s="36"/>
    </row>
    <row r="13" spans="1:8" ht="39" customHeight="1" x14ac:dyDescent="0.45"/>
    <row r="14" spans="1:8" ht="39" customHeight="1" x14ac:dyDescent="0.45">
      <c r="A14" s="30"/>
    </row>
    <row r="15" spans="1:8" ht="39" customHeight="1" x14ac:dyDescent="0.45"/>
    <row r="16" spans="1:8" ht="39" customHeight="1" x14ac:dyDescent="0.45"/>
    <row r="17" ht="39" customHeight="1" x14ac:dyDescent="0.45"/>
    <row r="18" ht="39" customHeight="1" x14ac:dyDescent="0.45"/>
    <row r="19" ht="39" customHeight="1" x14ac:dyDescent="0.45"/>
    <row r="20" ht="39" customHeight="1" x14ac:dyDescent="0.45"/>
    <row r="21" ht="39" customHeight="1" x14ac:dyDescent="0.45"/>
    <row r="22" ht="39" customHeight="1" x14ac:dyDescent="0.45"/>
    <row r="23" ht="39" customHeight="1" x14ac:dyDescent="0.45"/>
    <row r="24" ht="39" customHeight="1" x14ac:dyDescent="0.45"/>
    <row r="25" ht="39" customHeight="1" x14ac:dyDescent="0.45"/>
    <row r="26" ht="39" customHeight="1" x14ac:dyDescent="0.45"/>
    <row r="27" ht="39" customHeight="1" x14ac:dyDescent="0.45"/>
    <row r="28" ht="39" customHeight="1" x14ac:dyDescent="0.45"/>
    <row r="29" ht="39" customHeight="1" x14ac:dyDescent="0.45"/>
    <row r="30" ht="39" customHeight="1" x14ac:dyDescent="0.45"/>
    <row r="31" ht="39" customHeight="1" x14ac:dyDescent="0.45"/>
    <row r="32" ht="39" customHeight="1" x14ac:dyDescent="0.45"/>
    <row r="33" ht="39" customHeight="1" x14ac:dyDescent="0.45"/>
    <row r="34" ht="39" customHeight="1" x14ac:dyDescent="0.45"/>
    <row r="35" ht="39" customHeight="1" x14ac:dyDescent="0.45"/>
    <row r="36" ht="39" customHeight="1" x14ac:dyDescent="0.45"/>
    <row r="37" ht="39" customHeight="1" x14ac:dyDescent="0.45"/>
    <row r="38" ht="39" customHeight="1" x14ac:dyDescent="0.45"/>
    <row r="39" ht="39" customHeight="1" x14ac:dyDescent="0.45"/>
    <row r="40" ht="39" customHeight="1" x14ac:dyDescent="0.45"/>
    <row r="41" ht="39" customHeight="1" x14ac:dyDescent="0.45"/>
    <row r="42" ht="39" customHeight="1" x14ac:dyDescent="0.45"/>
    <row r="43" ht="39" customHeight="1" x14ac:dyDescent="0.45"/>
    <row r="44" ht="39" customHeight="1" x14ac:dyDescent="0.45"/>
    <row r="45" ht="39" customHeight="1" x14ac:dyDescent="0.45"/>
    <row r="46" ht="39" customHeight="1" x14ac:dyDescent="0.45"/>
    <row r="47" ht="39" customHeight="1" x14ac:dyDescent="0.45"/>
    <row r="48" ht="39" customHeight="1" x14ac:dyDescent="0.45"/>
    <row r="49" ht="39" customHeight="1" x14ac:dyDescent="0.45"/>
    <row r="50" ht="39" customHeight="1" x14ac:dyDescent="0.45"/>
  </sheetData>
  <phoneticPr fontId="2" type="noConversion"/>
  <conditionalFormatting sqref="B1:B12">
    <cfRule type="cellIs" dxfId="111" priority="7" operator="equal">
      <formula>"Low"</formula>
    </cfRule>
    <cfRule type="cellIs" dxfId="110" priority="8" operator="equal">
      <formula>"Medium"</formula>
    </cfRule>
  </conditionalFormatting>
  <conditionalFormatting sqref="B1:C12">
    <cfRule type="cellIs" dxfId="109" priority="6" operator="equal">
      <formula>"High"</formula>
    </cfRule>
  </conditionalFormatting>
  <conditionalFormatting sqref="C1:C12">
    <cfRule type="cellIs" dxfId="108" priority="4" operator="equal">
      <formula>"Low"</formula>
    </cfRule>
    <cfRule type="cellIs" dxfId="107"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B6EFEB0F-3BBF-40DE-8D6D-71B0EA5C52BE}">
            <xm:f>Lists!$C$4</xm:f>
            <x14:dxf>
              <font>
                <color auto="1"/>
              </font>
              <fill>
                <patternFill>
                  <bgColor rgb="FFFF3300"/>
                </patternFill>
              </fill>
            </x14:dxf>
          </x14:cfRule>
          <x14:cfRule type="cellIs" priority="2" operator="equal" id="{E30EE9E6-4618-493D-A79A-A5AC7B2A6354}">
            <xm:f>Lists!$C$3</xm:f>
            <x14:dxf>
              <font>
                <color auto="1"/>
              </font>
              <fill>
                <patternFill>
                  <bgColor rgb="FFFFC000"/>
                </patternFill>
              </fill>
            </x14:dxf>
          </x14:cfRule>
          <x14:cfRule type="cellIs" priority="3" operator="equal" id="{AE408332-4C82-4385-9AE2-5D07FD2171A5}">
            <xm:f>Lists!$C$2</xm:f>
            <x14:dxf>
              <font>
                <color auto="1"/>
              </font>
              <fill>
                <patternFill>
                  <bgColor rgb="FF92D050"/>
                </patternFill>
              </fill>
            </x14:dxf>
          </x14:cfRule>
          <xm:sqref>D1:D12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4710883E-959A-4B23-9346-9A375B04FFDF}">
          <x14:formula1>
            <xm:f>Lists!$A$2:$A$4</xm:f>
          </x14:formula1>
          <xm:sqref>B2:B50</xm:sqref>
        </x14:dataValidation>
        <x14:dataValidation type="list" allowBlank="1" showInputMessage="1" showErrorMessage="1" xr:uid="{EBBF3701-300D-485E-870A-E35087196636}">
          <x14:formula1>
            <xm:f>Lists!$B$2:$B$4</xm:f>
          </x14:formula1>
          <xm:sqref>C2:C50</xm:sqref>
        </x14:dataValidation>
        <x14:dataValidation type="list" allowBlank="1" showInputMessage="1" showErrorMessage="1" xr:uid="{2855B061-72C5-4A4F-8217-FFDB462BD7B3}">
          <x14:formula1>
            <xm:f>Lists!$C$2:$C$4</xm:f>
          </x14:formula1>
          <xm:sqref>D3:D50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4A612-E5BA-4E40-AA35-594E671CFD6D}">
  <sheetPr codeName="Sheet7">
    <tabColor rgb="FFFFC000"/>
  </sheetPr>
  <dimension ref="A1:H12"/>
  <sheetViews>
    <sheetView workbookViewId="0"/>
  </sheetViews>
  <sheetFormatPr defaultColWidth="9" defaultRowHeight="39.4" customHeight="1" x14ac:dyDescent="0.45"/>
  <cols>
    <col min="1" max="1" width="56.796875" style="2" customWidth="1"/>
    <col min="2" max="3" width="12.19921875" style="2" customWidth="1"/>
    <col min="4" max="4" width="12.53125" style="2" customWidth="1"/>
    <col min="5" max="5" width="19.53125" style="2" customWidth="1"/>
    <col min="6" max="6" width="27.53125" style="2" customWidth="1"/>
    <col min="7" max="8" width="50.73046875" style="2" customWidth="1"/>
    <col min="9" max="16384" width="9" style="2"/>
  </cols>
  <sheetData>
    <row r="1" spans="1:8" s="27" customFormat="1" ht="48" customHeight="1" x14ac:dyDescent="0.45">
      <c r="A1" s="73" t="str">
        <f>Dashboard!B17</f>
        <v>collate, analyse and record information gathered during fire investigation work and be able to present it to a variety of interested parties, in a timely manner</v>
      </c>
      <c r="B1" s="74" t="s">
        <v>0</v>
      </c>
      <c r="C1" s="74" t="s">
        <v>1</v>
      </c>
      <c r="D1" s="74" t="s">
        <v>143</v>
      </c>
      <c r="E1" s="74" t="s">
        <v>26</v>
      </c>
      <c r="F1" s="74" t="s">
        <v>27</v>
      </c>
      <c r="G1" s="74" t="s">
        <v>28</v>
      </c>
      <c r="H1" s="75" t="s">
        <v>145</v>
      </c>
    </row>
    <row r="2" spans="1:8" ht="39.4" customHeight="1" x14ac:dyDescent="0.45">
      <c r="A2" s="76"/>
      <c r="B2" s="46"/>
      <c r="C2" s="46"/>
      <c r="D2" s="64" t="str">
        <f>IF(COUNTIF(D3:D50,"Limited")&gt;0,"Limited",IF(COUNTIF(D3:D50,"Reasonable")&gt;0,"Reasonable","Substantial"))</f>
        <v>Substantial</v>
      </c>
      <c r="E2" s="48"/>
      <c r="F2" s="49"/>
      <c r="G2" s="48"/>
      <c r="H2" s="77"/>
    </row>
    <row r="3" spans="1:8" ht="39.4" customHeight="1" x14ac:dyDescent="0.45">
      <c r="A3" s="78" t="s">
        <v>60</v>
      </c>
      <c r="B3" s="57"/>
      <c r="C3" s="57"/>
      <c r="D3" s="58"/>
      <c r="E3" s="56"/>
      <c r="F3" s="59"/>
      <c r="G3" s="56"/>
      <c r="H3" s="79"/>
    </row>
    <row r="4" spans="1:8" ht="39.4" customHeight="1" x14ac:dyDescent="0.45">
      <c r="A4" s="80" t="s">
        <v>61</v>
      </c>
      <c r="B4" s="57"/>
      <c r="C4" s="57"/>
      <c r="D4" s="58"/>
      <c r="E4" s="51"/>
      <c r="F4" s="54"/>
      <c r="G4" s="51"/>
      <c r="H4" s="81"/>
    </row>
    <row r="5" spans="1:8" ht="39.4" customHeight="1" x14ac:dyDescent="0.45">
      <c r="A5" s="78" t="s">
        <v>62</v>
      </c>
      <c r="B5" s="57"/>
      <c r="C5" s="57"/>
      <c r="D5" s="58"/>
      <c r="E5" s="56"/>
      <c r="F5" s="59"/>
      <c r="G5" s="56"/>
      <c r="H5" s="79"/>
    </row>
    <row r="6" spans="1:8" ht="39.4" customHeight="1" x14ac:dyDescent="0.45">
      <c r="A6" s="80" t="s">
        <v>63</v>
      </c>
      <c r="B6" s="52"/>
      <c r="C6" s="52"/>
      <c r="D6" s="53"/>
      <c r="E6" s="51"/>
      <c r="F6" s="54"/>
      <c r="G6" s="51"/>
      <c r="H6" s="81"/>
    </row>
    <row r="7" spans="1:8" ht="39.4" customHeight="1" x14ac:dyDescent="0.45">
      <c r="A7" s="78" t="s">
        <v>64</v>
      </c>
      <c r="B7" s="57"/>
      <c r="C7" s="57"/>
      <c r="D7" s="58"/>
      <c r="E7" s="56"/>
      <c r="F7" s="59"/>
      <c r="G7" s="56"/>
      <c r="H7" s="79"/>
    </row>
    <row r="8" spans="1:8" ht="39.4" customHeight="1" x14ac:dyDescent="0.45">
      <c r="A8" s="80" t="s">
        <v>65</v>
      </c>
      <c r="B8" s="52"/>
      <c r="C8" s="52"/>
      <c r="D8" s="53"/>
      <c r="E8" s="51"/>
      <c r="F8" s="54"/>
      <c r="G8" s="51"/>
      <c r="H8" s="81"/>
    </row>
    <row r="9" spans="1:8" ht="39.4" customHeight="1" x14ac:dyDescent="0.45">
      <c r="A9" s="78" t="s">
        <v>66</v>
      </c>
      <c r="B9" s="57"/>
      <c r="C9" s="57"/>
      <c r="D9" s="58"/>
      <c r="E9" s="56"/>
      <c r="F9" s="59"/>
      <c r="G9" s="56"/>
      <c r="H9" s="79"/>
    </row>
    <row r="10" spans="1:8" ht="39.4" customHeight="1" x14ac:dyDescent="0.45">
      <c r="A10" s="80" t="s">
        <v>67</v>
      </c>
      <c r="B10" s="52"/>
      <c r="C10" s="52"/>
      <c r="D10" s="53"/>
      <c r="E10" s="51"/>
      <c r="F10" s="54"/>
      <c r="G10" s="51"/>
      <c r="H10" s="81"/>
    </row>
    <row r="11" spans="1:8" ht="39.4" customHeight="1" x14ac:dyDescent="0.45">
      <c r="A11" s="78" t="s">
        <v>68</v>
      </c>
      <c r="B11" s="57"/>
      <c r="C11" s="57"/>
      <c r="D11" s="58"/>
      <c r="E11" s="56"/>
      <c r="F11" s="59"/>
      <c r="G11" s="56"/>
      <c r="H11" s="79"/>
    </row>
    <row r="12" spans="1:8" ht="39.4" customHeight="1" x14ac:dyDescent="0.45">
      <c r="A12" s="82" t="s">
        <v>69</v>
      </c>
      <c r="B12" s="83"/>
      <c r="C12" s="83"/>
      <c r="D12" s="84"/>
      <c r="E12" s="85"/>
      <c r="F12" s="86"/>
      <c r="G12" s="85"/>
      <c r="H12" s="87"/>
    </row>
  </sheetData>
  <conditionalFormatting sqref="B2:B12">
    <cfRule type="cellIs" dxfId="103" priority="7" operator="equal">
      <formula>"Low"</formula>
    </cfRule>
    <cfRule type="cellIs" dxfId="102" priority="8" operator="equal">
      <formula>"Medium"</formula>
    </cfRule>
  </conditionalFormatting>
  <conditionalFormatting sqref="B2:C12">
    <cfRule type="cellIs" dxfId="101" priority="6" operator="equal">
      <formula>"High"</formula>
    </cfRule>
  </conditionalFormatting>
  <conditionalFormatting sqref="C2:C12">
    <cfRule type="cellIs" dxfId="100" priority="4" operator="equal">
      <formula>"Low"</formula>
    </cfRule>
    <cfRule type="cellIs" dxfId="99"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FCA2D560-0C5A-4EA7-A17C-3EFAC3274320}">
            <xm:f>Lists!$C$4</xm:f>
            <x14:dxf>
              <font>
                <color auto="1"/>
              </font>
              <fill>
                <patternFill>
                  <bgColor rgb="FFFF3300"/>
                </patternFill>
              </fill>
            </x14:dxf>
          </x14:cfRule>
          <x14:cfRule type="cellIs" priority="2" operator="equal" id="{14A2FCD6-EE7C-4FEC-91BB-9F57A1EABFF4}">
            <xm:f>Lists!$C$3</xm:f>
            <x14:dxf>
              <font>
                <color auto="1"/>
              </font>
              <fill>
                <patternFill>
                  <bgColor rgb="FFFFC000"/>
                </patternFill>
              </fill>
            </x14:dxf>
          </x14:cfRule>
          <x14:cfRule type="cellIs" priority="3" operator="equal" id="{E4DD68DF-2CDB-422C-B624-7642064F9005}">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B2A7CE9D-8856-41B2-A5EA-F787EDA2E5CA}">
          <x14:formula1>
            <xm:f>Lists!$C$2:$C$4</xm:f>
          </x14:formula1>
          <xm:sqref>D3:D50</xm:sqref>
        </x14:dataValidation>
        <x14:dataValidation type="list" allowBlank="1" showInputMessage="1" showErrorMessage="1" xr:uid="{B27CA6A2-4554-4AED-9BD3-930231428BB9}">
          <x14:formula1>
            <xm:f>Lists!$B$2:$B$4</xm:f>
          </x14:formula1>
          <xm:sqref>C2:C50</xm:sqref>
        </x14:dataValidation>
        <x14:dataValidation type="list" allowBlank="1" showInputMessage="1" showErrorMessage="1" xr:uid="{B11B9A6F-275F-44A9-BCC5-0C4229EB6734}">
          <x14:formula1>
            <xm:f>Lists!$A$2:$A$4</xm:f>
          </x14:formula1>
          <xm:sqref>B2:B50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D3051-B7C2-4F37-A6F1-4EBA903975DF}">
  <sheetPr codeName="Sheet8">
    <tabColor rgb="FFFFC000"/>
  </sheetPr>
  <dimension ref="A1:H12"/>
  <sheetViews>
    <sheetView workbookViewId="0">
      <selection activeCell="D3" sqref="D3"/>
    </sheetView>
  </sheetViews>
  <sheetFormatPr defaultColWidth="9" defaultRowHeight="39.4" customHeight="1" x14ac:dyDescent="0.45"/>
  <cols>
    <col min="1" max="1" width="56.796875" style="2" customWidth="1"/>
    <col min="2" max="3" width="12.19921875" style="2" customWidth="1"/>
    <col min="4" max="4" width="12.53125" style="2" customWidth="1"/>
    <col min="5" max="5" width="19.53125" style="2" customWidth="1"/>
    <col min="6" max="6" width="27.53125" style="2" customWidth="1"/>
    <col min="7" max="8" width="50.73046875" style="2" customWidth="1"/>
    <col min="9" max="16384" width="9" style="2"/>
  </cols>
  <sheetData>
    <row r="1" spans="1:8" s="27" customFormat="1" ht="59.25" customHeight="1" x14ac:dyDescent="0.45">
      <c r="A1" s="73" t="str">
        <f>Dashboard!B18</f>
        <v>ensure all requested information is quality assured</v>
      </c>
      <c r="B1" s="74" t="s">
        <v>0</v>
      </c>
      <c r="C1" s="74" t="s">
        <v>1</v>
      </c>
      <c r="D1" s="74" t="s">
        <v>143</v>
      </c>
      <c r="E1" s="74" t="s">
        <v>26</v>
      </c>
      <c r="F1" s="74" t="s">
        <v>27</v>
      </c>
      <c r="G1" s="74" t="s">
        <v>28</v>
      </c>
      <c r="H1" s="75" t="s">
        <v>145</v>
      </c>
    </row>
    <row r="2" spans="1:8" s="27" customFormat="1" ht="48.75" customHeight="1" x14ac:dyDescent="0.45">
      <c r="A2" s="76"/>
      <c r="B2" s="46"/>
      <c r="C2" s="46"/>
      <c r="D2" s="64" t="str">
        <f>IF(COUNTIF(D3:D50,"Limited")&gt;0,"Limited",IF(COUNTIF(D3:D50,"Reasonable")&gt;0,"Reasonable","Substantial"))</f>
        <v>Substantial</v>
      </c>
      <c r="E2" s="48"/>
      <c r="F2" s="49"/>
      <c r="G2" s="48"/>
      <c r="H2" s="77"/>
    </row>
    <row r="3" spans="1:8" ht="39.4" customHeight="1" x14ac:dyDescent="0.45">
      <c r="A3" s="78" t="s">
        <v>70</v>
      </c>
      <c r="B3" s="57"/>
      <c r="C3" s="57"/>
      <c r="D3" s="58"/>
      <c r="E3" s="56"/>
      <c r="F3" s="59"/>
      <c r="G3" s="56"/>
      <c r="H3" s="79"/>
    </row>
    <row r="4" spans="1:8" ht="39.4" customHeight="1" x14ac:dyDescent="0.45">
      <c r="A4" s="80" t="s">
        <v>71</v>
      </c>
      <c r="B4" s="52"/>
      <c r="C4" s="52"/>
      <c r="D4" s="53"/>
      <c r="E4" s="51"/>
      <c r="F4" s="54"/>
      <c r="G4" s="51"/>
      <c r="H4" s="81"/>
    </row>
    <row r="5" spans="1:8" ht="39.4" customHeight="1" x14ac:dyDescent="0.45">
      <c r="A5" s="78" t="s">
        <v>72</v>
      </c>
      <c r="B5" s="57"/>
      <c r="C5" s="57"/>
      <c r="D5" s="58"/>
      <c r="E5" s="56"/>
      <c r="F5" s="59"/>
      <c r="G5" s="56"/>
      <c r="H5" s="79"/>
    </row>
    <row r="6" spans="1:8" ht="39.4" customHeight="1" x14ac:dyDescent="0.45">
      <c r="A6" s="80" t="s">
        <v>73</v>
      </c>
      <c r="B6" s="52"/>
      <c r="C6" s="52"/>
      <c r="D6" s="53"/>
      <c r="E6" s="51"/>
      <c r="F6" s="54"/>
      <c r="G6" s="51"/>
      <c r="H6" s="81"/>
    </row>
    <row r="7" spans="1:8" ht="39.4" customHeight="1" x14ac:dyDescent="0.45">
      <c r="A7" s="78" t="s">
        <v>74</v>
      </c>
      <c r="B7" s="57"/>
      <c r="C7" s="57"/>
      <c r="D7" s="58"/>
      <c r="E7" s="56"/>
      <c r="F7" s="59"/>
      <c r="G7" s="56"/>
      <c r="H7" s="79"/>
    </row>
    <row r="8" spans="1:8" ht="39.4" customHeight="1" x14ac:dyDescent="0.45">
      <c r="A8" s="80" t="s">
        <v>75</v>
      </c>
      <c r="B8" s="52"/>
      <c r="C8" s="52"/>
      <c r="D8" s="53"/>
      <c r="E8" s="51"/>
      <c r="F8" s="54"/>
      <c r="G8" s="51"/>
      <c r="H8" s="81"/>
    </row>
    <row r="9" spans="1:8" ht="39.4" customHeight="1" x14ac:dyDescent="0.45">
      <c r="A9" s="78" t="s">
        <v>76</v>
      </c>
      <c r="B9" s="57"/>
      <c r="C9" s="57"/>
      <c r="D9" s="58"/>
      <c r="E9" s="56"/>
      <c r="F9" s="59"/>
      <c r="G9" s="56"/>
      <c r="H9" s="79"/>
    </row>
    <row r="10" spans="1:8" ht="39.4" customHeight="1" x14ac:dyDescent="0.45">
      <c r="A10" s="80" t="s">
        <v>77</v>
      </c>
      <c r="B10" s="52"/>
      <c r="C10" s="52"/>
      <c r="D10" s="53"/>
      <c r="E10" s="51"/>
      <c r="F10" s="54"/>
      <c r="G10" s="51"/>
      <c r="H10" s="81"/>
    </row>
    <row r="11" spans="1:8" ht="39.4" customHeight="1" x14ac:dyDescent="0.45">
      <c r="A11" s="78" t="s">
        <v>78</v>
      </c>
      <c r="B11" s="57"/>
      <c r="C11" s="57"/>
      <c r="D11" s="58"/>
      <c r="E11" s="56"/>
      <c r="F11" s="59"/>
      <c r="G11" s="56"/>
      <c r="H11" s="79"/>
    </row>
    <row r="12" spans="1:8" ht="39.4" customHeight="1" x14ac:dyDescent="0.45">
      <c r="A12" s="82" t="s">
        <v>79</v>
      </c>
      <c r="B12" s="83"/>
      <c r="C12" s="83"/>
      <c r="D12" s="84"/>
      <c r="E12" s="85"/>
      <c r="F12" s="86"/>
      <c r="G12" s="85"/>
      <c r="H12" s="87"/>
    </row>
  </sheetData>
  <conditionalFormatting sqref="B2:B12">
    <cfRule type="cellIs" dxfId="95" priority="7" operator="equal">
      <formula>"Low"</formula>
    </cfRule>
    <cfRule type="cellIs" dxfId="94" priority="8" operator="equal">
      <formula>"Medium"</formula>
    </cfRule>
  </conditionalFormatting>
  <conditionalFormatting sqref="B2:C12">
    <cfRule type="cellIs" dxfId="93" priority="6" operator="equal">
      <formula>"High"</formula>
    </cfRule>
  </conditionalFormatting>
  <conditionalFormatting sqref="C2:C12">
    <cfRule type="cellIs" dxfId="92" priority="4" operator="equal">
      <formula>"Low"</formula>
    </cfRule>
    <cfRule type="cellIs" dxfId="91"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BB8B2658-4E3B-4694-8C54-935D2579D625}">
            <xm:f>Lists!$C$4</xm:f>
            <x14:dxf>
              <font>
                <color auto="1"/>
              </font>
              <fill>
                <patternFill>
                  <bgColor rgb="FFFF3300"/>
                </patternFill>
              </fill>
            </x14:dxf>
          </x14:cfRule>
          <x14:cfRule type="cellIs" priority="2" operator="equal" id="{59A8F6AA-5358-469C-B960-CCACA297D7E5}">
            <xm:f>Lists!$C$3</xm:f>
            <x14:dxf>
              <font>
                <color auto="1"/>
              </font>
              <fill>
                <patternFill>
                  <bgColor rgb="FFFFC000"/>
                </patternFill>
              </fill>
            </x14:dxf>
          </x14:cfRule>
          <x14:cfRule type="cellIs" priority="3" operator="equal" id="{A9291AFF-532A-4AEE-821C-9789352557D5}">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FBD0B2E1-5AC8-4FCE-9E8B-EC8EF6257C33}">
          <x14:formula1>
            <xm:f>Lists!$A$2:$A$4</xm:f>
          </x14:formula1>
          <xm:sqref>B2:B50</xm:sqref>
        </x14:dataValidation>
        <x14:dataValidation type="list" allowBlank="1" showInputMessage="1" showErrorMessage="1" xr:uid="{E80BEFEF-2577-4DA5-BBC0-1744F58552A6}">
          <x14:formula1>
            <xm:f>Lists!$B$2:$B$4</xm:f>
          </x14:formula1>
          <xm:sqref>C2:C50</xm:sqref>
        </x14:dataValidation>
        <x14:dataValidation type="list" allowBlank="1" showInputMessage="1" showErrorMessage="1" xr:uid="{80D8BB53-C2EB-4103-824E-6B4B2575CB02}">
          <x14:formula1>
            <xm:f>Lists!$C$2:$C$4</xm:f>
          </x14:formula1>
          <xm:sqref>D3:D50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f30a74c-8e7c-491d-b15a-3c2ecabf532b" xsi:nil="true"/>
    <lcf76f155ced4ddcb4097134ff3c332f xmlns="9f63860b-ec5a-4177-80bc-0dae68c6673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00EA72F8A92694A8E9080ACC2D10C53" ma:contentTypeVersion="18" ma:contentTypeDescription="Create a new document." ma:contentTypeScope="" ma:versionID="d85cc06d8262a8aaa77a18175270ada9">
  <xsd:schema xmlns:xsd="http://www.w3.org/2001/XMLSchema" xmlns:xs="http://www.w3.org/2001/XMLSchema" xmlns:p="http://schemas.microsoft.com/office/2006/metadata/properties" xmlns:ns2="9f63860b-ec5a-4177-80bc-0dae68c6673f" xmlns:ns3="8f30a74c-8e7c-491d-b15a-3c2ecabf532b" targetNamespace="http://schemas.microsoft.com/office/2006/metadata/properties" ma:root="true" ma:fieldsID="675f74d4b1f709809ae191ff5fe41259" ns2:_="" ns3:_="">
    <xsd:import namespace="9f63860b-ec5a-4177-80bc-0dae68c6673f"/>
    <xsd:import namespace="8f30a74c-8e7c-491d-b15a-3c2ecabf532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63860b-ec5a-4177-80bc-0dae68c667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e50ef28-99b3-468c-877a-52e04a70a631"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30a74c-8e7c-491d-b15a-3c2ecabf532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459314f-d4c5-4806-b220-dbca877e7fb7}" ma:internalName="TaxCatchAll" ma:showField="CatchAllData" ma:web="8f30a74c-8e7c-491d-b15a-3c2ecabf53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F7AFAA-80E9-4AF7-A6FA-81FCCE80C806}">
  <ds:schemaRefs>
    <ds:schemaRef ds:uri="http://schemas.microsoft.com/office/2006/metadata/properties"/>
    <ds:schemaRef ds:uri="http://purl.org/dc/terms/"/>
    <ds:schemaRef ds:uri="9f63860b-ec5a-4177-80bc-0dae68c6673f"/>
    <ds:schemaRef ds:uri="8f30a74c-8e7c-491d-b15a-3c2ecabf532b"/>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www.w3.org/XML/1998/namespace"/>
    <ds:schemaRef ds:uri="http://purl.org/dc/elements/1.1/"/>
  </ds:schemaRefs>
</ds:datastoreItem>
</file>

<file path=customXml/itemProps2.xml><?xml version="1.0" encoding="utf-8"?>
<ds:datastoreItem xmlns:ds="http://schemas.openxmlformats.org/officeDocument/2006/customXml" ds:itemID="{DC1FB163-783E-4AC1-9BCF-D068231E0E07}">
  <ds:schemaRefs>
    <ds:schemaRef ds:uri="http://schemas.microsoft.com/sharepoint/v3/contenttype/forms"/>
  </ds:schemaRefs>
</ds:datastoreItem>
</file>

<file path=customXml/itemProps3.xml><?xml version="1.0" encoding="utf-8"?>
<ds:datastoreItem xmlns:ds="http://schemas.openxmlformats.org/officeDocument/2006/customXml" ds:itemID="{5D1523EA-DE15-4995-9502-B0DF34762B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63860b-ec5a-4177-80bc-0dae68c6673f"/>
    <ds:schemaRef ds:uri="8f30a74c-8e7c-491d-b15a-3c2ecabf53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vt:i4>
      </vt:variant>
    </vt:vector>
  </HeadingPairs>
  <TitlesOfParts>
    <vt:vector size="21" baseType="lpstr">
      <vt:lpstr>Lists</vt:lpstr>
      <vt:lpstr>Instructions</vt:lpstr>
      <vt:lpstr>3xAssurance</vt:lpstr>
      <vt:lpstr>Dashboard</vt:lpstr>
      <vt:lpstr>Criteria 1</vt:lpstr>
      <vt:lpstr>Criteria 2</vt:lpstr>
      <vt:lpstr>Criteria 3</vt:lpstr>
      <vt:lpstr>Criteria 4</vt:lpstr>
      <vt:lpstr>Criteria 5</vt:lpstr>
      <vt:lpstr>Criteria 6</vt:lpstr>
      <vt:lpstr>Criteria 7</vt:lpstr>
      <vt:lpstr>Criteria 8</vt:lpstr>
      <vt:lpstr>Criteria 9</vt:lpstr>
      <vt:lpstr>Criteria 10</vt:lpstr>
      <vt:lpstr>Criteria 11</vt:lpstr>
      <vt:lpstr>Criteria 12</vt:lpstr>
      <vt:lpstr>Criteria 13</vt:lpstr>
      <vt:lpstr>Criteria 14</vt:lpstr>
      <vt:lpstr>Criteria 15</vt:lpstr>
      <vt:lpstr>Criteria 16</vt:lpstr>
      <vt:lpstr>'3xAssurance'!Print_Titles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Fowler</dc:creator>
  <cp:keywords/>
  <dc:description/>
  <cp:lastModifiedBy>Natasha Elia</cp:lastModifiedBy>
  <cp:revision/>
  <cp:lastPrinted>2025-08-08T13:28:09Z</cp:lastPrinted>
  <dcterms:created xsi:type="dcterms:W3CDTF">2021-03-11T12:11:45Z</dcterms:created>
  <dcterms:modified xsi:type="dcterms:W3CDTF">2025-10-09T08:30:47Z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0x010100D00EA72F8A92694A8E9080ACC2D10C53</vt:lpwstr>
  </property>
  <property fmtid="{D5CDD505-2E9C-101B-9397-08002B2CF9AE}" pid="3" name="_ExtendedDescription">
    <vt:lpwstr/>
  </property>
  <property fmtid="{D5CDD505-2E9C-101B-9397-08002B2CF9AE}" pid="4" name="MediaServiceImageTags">
    <vt:lpwstr/>
  </property>
</Properties>
</file>