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cfoauk.sharepoint.com/sites/FireStandardsStrategySupport/Shared Documents/Fire Standards Board/Implementation Tools/Published Tools/"/>
    </mc:Choice>
  </mc:AlternateContent>
  <xr:revisionPtr revIDLastSave="233" documentId="8_{86BB3092-B733-49E8-8DC8-8841E9891159}" xr6:coauthVersionLast="47" xr6:coauthVersionMax="47" xr10:uidLastSave="{3DDEBCE1-A278-4FA9-986C-BB02D9E66DF7}"/>
  <bookViews>
    <workbookView xWindow="-28920" yWindow="-30" windowWidth="29040" windowHeight="15720" tabRatio="683" firstSheet="1" activeTab="3" xr2:uid="{FE4A2CF9-AE39-4085-B55D-B7C160E4415C}"/>
  </bookViews>
  <sheets>
    <sheet name="Lists" sheetId="6" state="hidden" r:id="rId1"/>
    <sheet name="Instructions" sheetId="24" r:id="rId2"/>
    <sheet name="3xAssurance" sheetId="27" r:id="rId3"/>
    <sheet name="Dashboard" sheetId="1" r:id="rId4"/>
    <sheet name="Criteria 1" sheetId="2" r:id="rId5"/>
    <sheet name="Criteria 2" sheetId="7" r:id="rId6"/>
    <sheet name="Criteria 3" sheetId="8" r:id="rId7"/>
    <sheet name="Criteria 4" sheetId="9" r:id="rId8"/>
    <sheet name="Criteria 5" sheetId="10" r:id="rId9"/>
    <sheet name="Criteria 6" sheetId="11" r:id="rId10"/>
    <sheet name="Criteria 7" sheetId="12" r:id="rId11"/>
    <sheet name="Criteria 8" sheetId="13" r:id="rId12"/>
    <sheet name="Criteria 9" sheetId="14" r:id="rId13"/>
    <sheet name="Criteria 10" sheetId="15" r:id="rId14"/>
    <sheet name="Criteria 11" sheetId="16" r:id="rId15"/>
    <sheet name="Criteria 12" sheetId="25" r:id="rId16"/>
    <sheet name="Criteria 13" sheetId="26" r:id="rId17"/>
    <sheet name="Criteria 14" sheetId="28" r:id="rId18"/>
    <sheet name="Criteria 15" sheetId="29" r:id="rId19"/>
    <sheet name="Criteria 16" sheetId="30" r:id="rId20"/>
    <sheet name="Criteria 17" sheetId="31" r:id="rId21"/>
    <sheet name="Criteria 18" sheetId="32" r:id="rId22"/>
    <sheet name="Criteria 19" sheetId="33" r:id="rId23"/>
    <sheet name="Criteria 20" sheetId="34" r:id="rId24"/>
    <sheet name="Criteria 21" sheetId="35" r:id="rId25"/>
  </sheets>
  <definedNames>
    <definedName name="_xlnm.Print_Titles" localSheetId="2">'3xAssurance'!$2:$3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5" i="1" l="1"/>
  <c r="J35" i="1"/>
  <c r="I35" i="1"/>
  <c r="H35" i="1"/>
  <c r="G35" i="1"/>
  <c r="F35" i="1"/>
  <c r="E35" i="1"/>
  <c r="D35" i="1"/>
  <c r="C35" i="1"/>
  <c r="A1" i="35"/>
  <c r="B24" i="27"/>
  <c r="D34" i="1"/>
  <c r="E34" i="1"/>
  <c r="F34" i="1"/>
  <c r="G34" i="1"/>
  <c r="H34" i="1"/>
  <c r="I34" i="1"/>
  <c r="J34" i="1"/>
  <c r="K34" i="1"/>
  <c r="K33" i="1"/>
  <c r="J33" i="1"/>
  <c r="I33" i="1"/>
  <c r="H33" i="1"/>
  <c r="G33" i="1"/>
  <c r="F33" i="1"/>
  <c r="E33" i="1"/>
  <c r="C33" i="1"/>
  <c r="C34" i="1"/>
  <c r="D33" i="1"/>
  <c r="D2" i="35"/>
  <c r="A1" i="34"/>
  <c r="D2" i="34"/>
  <c r="B23" i="27"/>
  <c r="K32" i="1"/>
  <c r="J32" i="1"/>
  <c r="I32" i="1"/>
  <c r="H32" i="1"/>
  <c r="G32" i="1"/>
  <c r="F32" i="1"/>
  <c r="E32" i="1"/>
  <c r="E31" i="1"/>
  <c r="D32" i="1"/>
  <c r="C32" i="1"/>
  <c r="A1" i="33"/>
  <c r="D2" i="33"/>
  <c r="B22" i="27"/>
  <c r="K31" i="1"/>
  <c r="J31" i="1"/>
  <c r="I31" i="1"/>
  <c r="H31" i="1"/>
  <c r="G31" i="1"/>
  <c r="F31" i="1"/>
  <c r="D31" i="1"/>
  <c r="C31" i="1"/>
  <c r="A1" i="32"/>
  <c r="D2" i="32"/>
  <c r="B21" i="27"/>
  <c r="K30" i="1"/>
  <c r="J30" i="1"/>
  <c r="I30" i="1"/>
  <c r="H30" i="1"/>
  <c r="G30" i="1"/>
  <c r="F30" i="1"/>
  <c r="E30" i="1"/>
  <c r="D30" i="1"/>
  <c r="C30" i="1"/>
  <c r="A1" i="31"/>
  <c r="D2" i="31"/>
  <c r="B20" i="27"/>
  <c r="S8" i="6"/>
  <c r="R8" i="6"/>
  <c r="Q8" i="6"/>
  <c r="P8" i="6"/>
  <c r="K29" i="1"/>
  <c r="J29" i="1"/>
  <c r="I29" i="1"/>
  <c r="H29" i="1"/>
  <c r="G29" i="1"/>
  <c r="F29" i="1"/>
  <c r="E29" i="1"/>
  <c r="D29" i="1"/>
  <c r="C29" i="1"/>
  <c r="K28" i="1"/>
  <c r="J28" i="1"/>
  <c r="I28" i="1"/>
  <c r="H28" i="1"/>
  <c r="G28" i="1"/>
  <c r="F28" i="1"/>
  <c r="E28" i="1"/>
  <c r="D28" i="1"/>
  <c r="C28" i="1"/>
  <c r="K27" i="1"/>
  <c r="J27" i="1"/>
  <c r="I27" i="1"/>
  <c r="H27" i="1"/>
  <c r="G27" i="1"/>
  <c r="F27" i="1"/>
  <c r="E27" i="1"/>
  <c r="D27" i="1"/>
  <c r="C27" i="1"/>
  <c r="A1" i="30" l="1"/>
  <c r="D2" i="30"/>
  <c r="A1" i="29"/>
  <c r="D2" i="29"/>
  <c r="A1" i="28"/>
  <c r="B5" i="27"/>
  <c r="B6" i="27"/>
  <c r="B7" i="27"/>
  <c r="B8" i="27"/>
  <c r="B9" i="27"/>
  <c r="B10" i="27"/>
  <c r="B11" i="27"/>
  <c r="B12" i="27"/>
  <c r="B13" i="27"/>
  <c r="B14" i="27"/>
  <c r="B15" i="27"/>
  <c r="B16" i="27"/>
  <c r="B17" i="27"/>
  <c r="B18" i="27"/>
  <c r="B19" i="27"/>
  <c r="B4" i="27"/>
  <c r="D2" i="28"/>
  <c r="O8" i="6"/>
  <c r="N8" i="6"/>
  <c r="A5" i="27"/>
  <c r="A6" i="27"/>
  <c r="A7" i="27"/>
  <c r="A8" i="27"/>
  <c r="A9" i="27"/>
  <c r="A10" i="27"/>
  <c r="A11" i="27"/>
  <c r="A12" i="27"/>
  <c r="A13" i="27"/>
  <c r="A14" i="27"/>
  <c r="A15" i="27"/>
  <c r="A16" i="27"/>
  <c r="A4" i="27"/>
  <c r="B1" i="27"/>
  <c r="A1" i="26"/>
  <c r="A1" i="25"/>
  <c r="A1" i="16"/>
  <c r="A1" i="15"/>
  <c r="A1" i="14"/>
  <c r="A1" i="13"/>
  <c r="A1" i="12"/>
  <c r="A1" i="11"/>
  <c r="A1" i="10"/>
  <c r="A1" i="9"/>
  <c r="A1" i="8"/>
  <c r="A1" i="7"/>
  <c r="A1" i="2"/>
  <c r="K26" i="1"/>
  <c r="J26" i="1"/>
  <c r="I26" i="1"/>
  <c r="H26" i="1"/>
  <c r="G26" i="1"/>
  <c r="F26" i="1"/>
  <c r="E26" i="1"/>
  <c r="D26" i="1"/>
  <c r="C26" i="1"/>
  <c r="K25" i="1"/>
  <c r="J25" i="1"/>
  <c r="I25" i="1"/>
  <c r="H25" i="1"/>
  <c r="G25" i="1"/>
  <c r="F25" i="1"/>
  <c r="E25" i="1"/>
  <c r="D25" i="1"/>
  <c r="C25" i="1"/>
  <c r="D2" i="11"/>
  <c r="I8" i="6" s="1"/>
  <c r="D2" i="26"/>
  <c r="D2" i="25"/>
  <c r="D2" i="16"/>
  <c r="D2" i="15"/>
  <c r="M8" i="6" s="1"/>
  <c r="D2" i="14"/>
  <c r="L8" i="6" s="1"/>
  <c r="D2" i="13"/>
  <c r="K8" i="6" s="1"/>
  <c r="D2" i="12"/>
  <c r="J8" i="6" s="1"/>
  <c r="D2" i="10"/>
  <c r="H8" i="6" s="1"/>
  <c r="D2" i="9"/>
  <c r="G8" i="6" s="1"/>
  <c r="D2" i="8"/>
  <c r="F8" i="6" s="1"/>
  <c r="D2" i="7"/>
  <c r="E8" i="6" s="1"/>
  <c r="D2" i="2"/>
  <c r="D8" i="6" s="1"/>
  <c r="I24" i="1"/>
  <c r="I23" i="1"/>
  <c r="I22" i="1"/>
  <c r="I21" i="1"/>
  <c r="I20" i="1"/>
  <c r="I19" i="1"/>
  <c r="I18" i="1"/>
  <c r="I17" i="1"/>
  <c r="I16" i="1"/>
  <c r="I15" i="1"/>
  <c r="I14" i="1"/>
  <c r="J24" i="1"/>
  <c r="J23" i="1"/>
  <c r="J22" i="1"/>
  <c r="J21" i="1"/>
  <c r="J20" i="1"/>
  <c r="J19" i="1"/>
  <c r="J18" i="1"/>
  <c r="J17" i="1"/>
  <c r="J16" i="1"/>
  <c r="J15" i="1"/>
  <c r="J14" i="1"/>
  <c r="K24" i="1"/>
  <c r="K23" i="1"/>
  <c r="K22" i="1"/>
  <c r="K21" i="1"/>
  <c r="K20" i="1"/>
  <c r="K19" i="1"/>
  <c r="K18" i="1"/>
  <c r="K17" i="1"/>
  <c r="K16" i="1"/>
  <c r="K15" i="1"/>
  <c r="K14"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D14" i="1"/>
  <c r="C14" i="1"/>
  <c r="E10" i="6" l="1"/>
  <c r="E12" i="6"/>
  <c r="E11" i="6"/>
</calcChain>
</file>

<file path=xl/sharedStrings.xml><?xml version="1.0" encoding="utf-8"?>
<sst xmlns="http://schemas.openxmlformats.org/spreadsheetml/2006/main" count="447" uniqueCount="282">
  <si>
    <t>Priority</t>
  </si>
  <si>
    <t>Impact</t>
  </si>
  <si>
    <t>High</t>
  </si>
  <si>
    <t>Medium</t>
  </si>
  <si>
    <t>Low</t>
  </si>
  <si>
    <t>Criteria 1</t>
  </si>
  <si>
    <t>Criteria 2</t>
  </si>
  <si>
    <t>Criteria 3</t>
  </si>
  <si>
    <t>Criteria 4</t>
  </si>
  <si>
    <t>Criteria 5</t>
  </si>
  <si>
    <t>Criteria 6</t>
  </si>
  <si>
    <t>Criteria 7</t>
  </si>
  <si>
    <t>Criteria 8</t>
  </si>
  <si>
    <t>Criteria 9</t>
  </si>
  <si>
    <t>Criteria 10</t>
  </si>
  <si>
    <t>Criteria 11</t>
  </si>
  <si>
    <t>Criteria 12</t>
  </si>
  <si>
    <t>Please fill in the contact details below:</t>
  </si>
  <si>
    <t>Fire and Rescue Service</t>
  </si>
  <si>
    <t>Contact Name</t>
  </si>
  <si>
    <t>Contact Email Address</t>
  </si>
  <si>
    <t>Contact Phone Number</t>
  </si>
  <si>
    <t>Criteria</t>
  </si>
  <si>
    <t>Description</t>
  </si>
  <si>
    <t>Chart</t>
  </si>
  <si>
    <t>Total</t>
  </si>
  <si>
    <t>Work assigned to</t>
  </si>
  <si>
    <t>Projected date for completion</t>
  </si>
  <si>
    <t>Description of work needing to be done</t>
  </si>
  <si>
    <t>Task 1/1</t>
  </si>
  <si>
    <t>Task 1/2</t>
  </si>
  <si>
    <t>Task 1/3</t>
  </si>
  <si>
    <t>Task 1/4</t>
  </si>
  <si>
    <t>Task 1/5</t>
  </si>
  <si>
    <t>Task 1/6</t>
  </si>
  <si>
    <t>Task 1/7</t>
  </si>
  <si>
    <t>Task 1/8</t>
  </si>
  <si>
    <t>Task 1/9</t>
  </si>
  <si>
    <t>Task 1/10</t>
  </si>
  <si>
    <t>Task 1/11</t>
  </si>
  <si>
    <t>Task 2/1</t>
  </si>
  <si>
    <t>Task 2/2</t>
  </si>
  <si>
    <t>Task 2/3</t>
  </si>
  <si>
    <t>Task 2/4</t>
  </si>
  <si>
    <t>Task 2/5</t>
  </si>
  <si>
    <t>Task 2/6</t>
  </si>
  <si>
    <t>Task 2/7</t>
  </si>
  <si>
    <t>Task 2/8</t>
  </si>
  <si>
    <t>Task 2/9</t>
  </si>
  <si>
    <t>Task 2/10</t>
  </si>
  <si>
    <t>Task 3/1</t>
  </si>
  <si>
    <t>Task 3/2</t>
  </si>
  <si>
    <t>Task 3/3</t>
  </si>
  <si>
    <t>Task 3/4</t>
  </si>
  <si>
    <t>Task 3/5</t>
  </si>
  <si>
    <t>Task 3/6</t>
  </si>
  <si>
    <t>Task 3/7</t>
  </si>
  <si>
    <t>Task 3/8</t>
  </si>
  <si>
    <t>Task 3/9</t>
  </si>
  <si>
    <t>Task 3/10</t>
  </si>
  <si>
    <t>Task 4/1</t>
  </si>
  <si>
    <t>Task 4/2</t>
  </si>
  <si>
    <t>Task 4/3</t>
  </si>
  <si>
    <t>Task 4/4</t>
  </si>
  <si>
    <t>Task 4/5</t>
  </si>
  <si>
    <t>Task 4/6</t>
  </si>
  <si>
    <t>Task 4/7</t>
  </si>
  <si>
    <t>Task 4/8</t>
  </si>
  <si>
    <t>Task 4/9</t>
  </si>
  <si>
    <t>Task 4/10</t>
  </si>
  <si>
    <t>Task 5/1</t>
  </si>
  <si>
    <t>Task 5/2</t>
  </si>
  <si>
    <t>Task 5/3</t>
  </si>
  <si>
    <t>Task 5/4</t>
  </si>
  <si>
    <t>Task 5/5</t>
  </si>
  <si>
    <t>Task 5/6</t>
  </si>
  <si>
    <t>Task 5/7</t>
  </si>
  <si>
    <t>Task 5/8</t>
  </si>
  <si>
    <t>Task 5/9</t>
  </si>
  <si>
    <t>Task 5/10</t>
  </si>
  <si>
    <t>Task 6/1</t>
  </si>
  <si>
    <t>Task 6/2</t>
  </si>
  <si>
    <t>Task 6/3</t>
  </si>
  <si>
    <t>Task 6/4</t>
  </si>
  <si>
    <t>Task 6/5</t>
  </si>
  <si>
    <t>Task 6/6</t>
  </si>
  <si>
    <t>Task 6/7</t>
  </si>
  <si>
    <t>Task 6/8</t>
  </si>
  <si>
    <t>Task 6/9</t>
  </si>
  <si>
    <t>Task 6/10</t>
  </si>
  <si>
    <t>Task 7/1</t>
  </si>
  <si>
    <t>Task 7/2</t>
  </si>
  <si>
    <t>Task 7/3</t>
  </si>
  <si>
    <t>Task 7/4</t>
  </si>
  <si>
    <t>Task 7/5</t>
  </si>
  <si>
    <t>Task 7/6</t>
  </si>
  <si>
    <t>Task 7/7</t>
  </si>
  <si>
    <t>Task 7/8</t>
  </si>
  <si>
    <t>Task 7/9</t>
  </si>
  <si>
    <t>Task 7/10</t>
  </si>
  <si>
    <t>Task 8/1</t>
  </si>
  <si>
    <t>Task 8/2</t>
  </si>
  <si>
    <t>Task 8/3</t>
  </si>
  <si>
    <t>Task 8/4</t>
  </si>
  <si>
    <t>Task 8/5</t>
  </si>
  <si>
    <t>Task 8/6</t>
  </si>
  <si>
    <t>Task 8/7</t>
  </si>
  <si>
    <t>Task 8/8</t>
  </si>
  <si>
    <t>Task 8/9</t>
  </si>
  <si>
    <t>Task 8/10</t>
  </si>
  <si>
    <t>Task 9/1</t>
  </si>
  <si>
    <t>Task 9/2</t>
  </si>
  <si>
    <t>Task 9/3</t>
  </si>
  <si>
    <t>Task 9/4</t>
  </si>
  <si>
    <t>Task 9/5</t>
  </si>
  <si>
    <t>Task 9/6</t>
  </si>
  <si>
    <t>Task 9/7</t>
  </si>
  <si>
    <t>Task 9/8</t>
  </si>
  <si>
    <t>Task 9/9</t>
  </si>
  <si>
    <t>Task 9/10</t>
  </si>
  <si>
    <t>Task 10/1</t>
  </si>
  <si>
    <t>Task 10/2</t>
  </si>
  <si>
    <t>Task 10/3</t>
  </si>
  <si>
    <t>Task 10/4</t>
  </si>
  <si>
    <t>Task 10/5</t>
  </si>
  <si>
    <t>Task 10/6</t>
  </si>
  <si>
    <t>Task 10/7</t>
  </si>
  <si>
    <t>Task 10/8</t>
  </si>
  <si>
    <t>Task 10/9</t>
  </si>
  <si>
    <t>Task 10/10</t>
  </si>
  <si>
    <t>Task 11/1</t>
  </si>
  <si>
    <t>Task 11/2</t>
  </si>
  <si>
    <t>Task 11/3</t>
  </si>
  <si>
    <t>Task 11/4</t>
  </si>
  <si>
    <t>Task 11/5</t>
  </si>
  <si>
    <t>Task 11/6</t>
  </si>
  <si>
    <t>Task 11/7</t>
  </si>
  <si>
    <t>Task 11/8</t>
  </si>
  <si>
    <t>Task 11/9</t>
  </si>
  <si>
    <t>Task 11/10</t>
  </si>
  <si>
    <t>Substantial</t>
  </si>
  <si>
    <t>Reasonable</t>
  </si>
  <si>
    <t>Limited</t>
  </si>
  <si>
    <t>Level of Assurance</t>
  </si>
  <si>
    <t>Criteria 13</t>
  </si>
  <si>
    <t>Evidence</t>
  </si>
  <si>
    <t>Overall Level of Assurance with Standard</t>
  </si>
  <si>
    <t>Fire Standard:</t>
  </si>
  <si>
    <t>First Line</t>
  </si>
  <si>
    <t>Second Line</t>
  </si>
  <si>
    <t>Third Line</t>
  </si>
  <si>
    <t>Notes and Actions</t>
  </si>
  <si>
    <r>
      <rPr>
        <b/>
        <sz val="9"/>
        <rFont val="Calibri"/>
        <family val="2"/>
        <scheme val="minor"/>
      </rPr>
      <t>Front line or business operational controls e.g:</t>
    </r>
    <r>
      <rPr>
        <sz val="9"/>
        <rFont val="Calibri"/>
        <family val="2"/>
        <scheme val="minor"/>
      </rPr>
      <t xml:space="preserve">
Policy, procedures, guidance
Performance dashboards
Monitoring statistics
Localised risk registers
Routine reports
PDRs</t>
    </r>
  </si>
  <si>
    <r>
      <rPr>
        <b/>
        <sz val="9"/>
        <rFont val="Calibri"/>
        <family val="2"/>
        <scheme val="minor"/>
      </rPr>
      <t xml:space="preserve">Management oversight activity e.g: </t>
    </r>
    <r>
      <rPr>
        <sz val="9"/>
        <rFont val="Calibri"/>
        <family val="2"/>
        <scheme val="minor"/>
      </rPr>
      <t xml:space="preserve">
Corporate governance and performance reporting
Change management assurance and highlight reporting
Ops assurance, assessments
Debriefs
Submitting learning tool entries and subsequent actions
Evaluations and benefit reviews
Other departmental self assessments / routine checks</t>
    </r>
  </si>
  <si>
    <r>
      <t xml:space="preserve">Independent external assurance e.g:
</t>
    </r>
    <r>
      <rPr>
        <sz val="9"/>
        <rFont val="Calibri"/>
        <family val="2"/>
        <scheme val="minor"/>
      </rPr>
      <t>HMICFRS Inspection Programme
Internal audit
Home Office data returns and benchmarking
Peer reviews
External audit
Consultancy</t>
    </r>
  </si>
  <si>
    <t>Any gaps outlined in the AFIs or HMICFRS that are addressed here?
Any fit to existing action plans?
Other pertinent links to assure this criteria?</t>
  </si>
  <si>
    <t>Risk Based Approach</t>
  </si>
  <si>
    <t>Task 12/1</t>
  </si>
  <si>
    <t>Task 12/2</t>
  </si>
  <si>
    <t>Task 12/3</t>
  </si>
  <si>
    <t>Task 12/4</t>
  </si>
  <si>
    <t>Task 12/5</t>
  </si>
  <si>
    <t>Task 12/6</t>
  </si>
  <si>
    <t>Task 12/7</t>
  </si>
  <si>
    <t>Task 12/8</t>
  </si>
  <si>
    <t>Task 12/9</t>
  </si>
  <si>
    <t>Task 12/10</t>
  </si>
  <si>
    <t>Task 13/1</t>
  </si>
  <si>
    <t>Task 13/2</t>
  </si>
  <si>
    <t>Task 13/3</t>
  </si>
  <si>
    <t>Task 13/4</t>
  </si>
  <si>
    <t>Task 13/5</t>
  </si>
  <si>
    <t>Task 13/6</t>
  </si>
  <si>
    <t>Task 13/7</t>
  </si>
  <si>
    <t>Task 13/8</t>
  </si>
  <si>
    <t>Task 13/9</t>
  </si>
  <si>
    <t>Task 13/10</t>
  </si>
  <si>
    <t>Task 16/1</t>
  </si>
  <si>
    <t>Task 16/2</t>
  </si>
  <si>
    <t>Task 16/3</t>
  </si>
  <si>
    <t>Task 16/4</t>
  </si>
  <si>
    <t>Task 16/5</t>
  </si>
  <si>
    <t>Task 16/6</t>
  </si>
  <si>
    <t>Task 16/7</t>
  </si>
  <si>
    <t>Task 16/8</t>
  </si>
  <si>
    <t>Task 16/9</t>
  </si>
  <si>
    <t>Task 16/10</t>
  </si>
  <si>
    <t>Task 15/1</t>
  </si>
  <si>
    <t>Task 15/2</t>
  </si>
  <si>
    <t>Task 15/3</t>
  </si>
  <si>
    <t>Task 15/4</t>
  </si>
  <si>
    <t>Task 15/5</t>
  </si>
  <si>
    <t>Task 15/6</t>
  </si>
  <si>
    <t>Task 15/7</t>
  </si>
  <si>
    <t>Task 15/8</t>
  </si>
  <si>
    <t>Task 15/9</t>
  </si>
  <si>
    <t>Task 15/10</t>
  </si>
  <si>
    <t>Task 14/1</t>
  </si>
  <si>
    <t>Task 14/2</t>
  </si>
  <si>
    <t>Task 14/3</t>
  </si>
  <si>
    <t>Task 14/4</t>
  </si>
  <si>
    <t>Task 14/5</t>
  </si>
  <si>
    <t>Task 14/6</t>
  </si>
  <si>
    <t>Task 14/7</t>
  </si>
  <si>
    <t>Task 14/8</t>
  </si>
  <si>
    <t>Task 14/9</t>
  </si>
  <si>
    <t>Task 14/10</t>
  </si>
  <si>
    <t>Criteria 14</t>
  </si>
  <si>
    <t>Criteria 15</t>
  </si>
  <si>
    <t>Criteria 16</t>
  </si>
  <si>
    <t>Organisational Learning</t>
  </si>
  <si>
    <t>have a strategic and consistent approach to organisational learning that draws from all areas and levels of the service. This learning informs, and is informed by, its Community Risk Management Plan (CRMP)</t>
  </si>
  <si>
    <t xml:space="preserve">have a defined governance structure which ensures:
a)	a named and accountable strategic lead responsible for driving and overseeing organisational learning across the service is in place;
b)	organisational learning is visible, resourced and aligned with current strategic priorities and future strategic planning;
c)	organisational learning is embedded across the service’s culture, policies and practices; and
d)	the risks presented from organisational learning are acknowledged, managed, and contribute to the continuous improvement of the service. </t>
  </si>
  <si>
    <t>adopt the principles within the NFCC Organisational Learning Good Practice Guide, including the 5-step approach to organisational learning</t>
  </si>
  <si>
    <t>build a positive organisational learning culture by:
a)	ensuring that all employees understand their personal accountability and responsibility for organisational learning;
b)	ensuring leaders at all levels:
i.	are responsible for modelling, promoting, and protecting a culture that enables organisational learning to thrive; and
ii.	cultivate a safe environment for people to share and receive learning and act on that learning with transparency and fairness.
c)	communicating learning consistently, transparently and accessibly to employees and relevant stakeholders.</t>
  </si>
  <si>
    <t>maintain clear mechanisms for sharing lessons, decisions, and improvements, and provide regular feedback to demonstrate the outcomes of learning</t>
  </si>
  <si>
    <t>support our employees so that they are confident in identifying learning and feeding it into the appropriate systems and processes</t>
  </si>
  <si>
    <t>have in place processes that are able to capture learning and identify lessons from a wide range of internal and external sources including positive practice</t>
  </si>
  <si>
    <t>define and apply risk-based triggers to determine when and how learning should be commissioned, understood and captured</t>
  </si>
  <si>
    <t>maintain sufficient flexibility to capture and act on learning that does not meet defined triggers, ensuring valuable insights are not missed</t>
  </si>
  <si>
    <t>store accessible and high-quality information to facilitate effective learning</t>
  </si>
  <si>
    <t>analyse trends and events to understand risk and identify root causes</t>
  </si>
  <si>
    <t>implement proportionate evidence-based solutions that identify root causes and support informed recommendations for continuous improvement</t>
  </si>
  <si>
    <t>use national guidance and best practice as a framework to identify improvements</t>
  </si>
  <si>
    <t>use a risk management process to triage, prioritise, track and evaluate learning outcomes in line with corporate and strategic risks</t>
  </si>
  <si>
    <t>record a rationale and monitor the risk where recommendations are not progressed, reviewing prioritisation as new evidence emerges</t>
  </si>
  <si>
    <t>maintain clear mechanisms to escalate and exchange learning to inform internal and external stakeholders, locally, regionally and nationally, of identified learning, associated decisions, and evaluation outcomes</t>
  </si>
  <si>
    <t>communicate locally, regionally, and nationally without judgement to identify sector trends and insights</t>
  </si>
  <si>
    <t>ensure change as a result of learning is, when appropriate:
a)	built in the service’s business planning process;
b)	embedded into policies, processes and guidance;
c)	incorporated into education and training programmes; and
d)	recorded and communicated.</t>
  </si>
  <si>
    <t>Task 17/1</t>
  </si>
  <si>
    <t>Task 17/2</t>
  </si>
  <si>
    <t>Task 17/3</t>
  </si>
  <si>
    <t>Task 17/4</t>
  </si>
  <si>
    <t>Task 17/5</t>
  </si>
  <si>
    <t>Task 17/6</t>
  </si>
  <si>
    <t>Task 17/7</t>
  </si>
  <si>
    <t>Task 17/8</t>
  </si>
  <si>
    <t>Task 17/9</t>
  </si>
  <si>
    <t>Task 17/10</t>
  </si>
  <si>
    <t>Task 18/1</t>
  </si>
  <si>
    <t>Task 18/2</t>
  </si>
  <si>
    <t>Task 18/3</t>
  </si>
  <si>
    <t>Task 18/4</t>
  </si>
  <si>
    <t>Task 18/5</t>
  </si>
  <si>
    <t>Task 18/6</t>
  </si>
  <si>
    <t>Task 18/7</t>
  </si>
  <si>
    <t>Task 18/8</t>
  </si>
  <si>
    <t>Task 18/9</t>
  </si>
  <si>
    <t>Task 18/10</t>
  </si>
  <si>
    <t>evaluate and assure learning proportionately to determine whether intended outcomes have been achieved, and lessons learned are embedded</t>
  </si>
  <si>
    <t>Task 19/1</t>
  </si>
  <si>
    <t>Task 19/2</t>
  </si>
  <si>
    <t>Task 19/3</t>
  </si>
  <si>
    <t>Task 19/4</t>
  </si>
  <si>
    <t>Task 19/5</t>
  </si>
  <si>
    <t>Task 19/6</t>
  </si>
  <si>
    <t>Task 19/7</t>
  </si>
  <si>
    <t>Task 19/8</t>
  </si>
  <si>
    <t>Task 19/9</t>
  </si>
  <si>
    <t>Task 19/10</t>
  </si>
  <si>
    <t>feed evaluation findings back into the organisational learning process to support continuous improvement</t>
  </si>
  <si>
    <t>Task 20/1</t>
  </si>
  <si>
    <t>Task 20/2</t>
  </si>
  <si>
    <t>Task 20/3</t>
  </si>
  <si>
    <t>Task 20/4</t>
  </si>
  <si>
    <t>Task 20/5</t>
  </si>
  <si>
    <t>Task 20/6</t>
  </si>
  <si>
    <t>Task 20/7</t>
  </si>
  <si>
    <t>Task 20/8</t>
  </si>
  <si>
    <t>Task 20/9</t>
  </si>
  <si>
    <t>Task 20/10</t>
  </si>
  <si>
    <t>Task 21/1</t>
  </si>
  <si>
    <t>Task 21/2</t>
  </si>
  <si>
    <t>Task 21/3</t>
  </si>
  <si>
    <t>Task 21/4</t>
  </si>
  <si>
    <t>Task 21/5</t>
  </si>
  <si>
    <t>Task 21/6</t>
  </si>
  <si>
    <t>Task 21/7</t>
  </si>
  <si>
    <t>Task 21/8</t>
  </si>
  <si>
    <t>Task 21/9</t>
  </si>
  <si>
    <t>Task 21/10</t>
  </si>
  <si>
    <t>utilise new and emerging technology to support continuous improvement and organisational learning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</si>
</sst>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b/>
      <sz val="10"/>
      <color theme="1"/>
      <name val="Calibri"/>
      <family val="2"/>
      <scheme val="minor"/>
    </font>
    <font>
      <b/>
      <sz val="12"/>
      <color theme="0"/>
      <name val="Arial"/>
      <family val="2"/>
    </font>
    <font>
      <sz val="10"/>
      <name val="Arial"/>
      <family val="2"/>
    </font>
    <font>
      <b/>
      <sz val="10"/>
      <name val="Arial"/>
      <family val="2"/>
    </font>
    <font>
      <b/>
      <sz val="14"/>
      <color theme="1"/>
      <name val="Calibri"/>
      <family val="2"/>
      <scheme val="minor"/>
    </font>
    <font>
      <sz val="9"/>
      <color theme="1"/>
      <name val="Calibri"/>
      <family val="2"/>
      <scheme val="minor"/>
    </font>
    <font>
      <b/>
      <sz val="14"/>
      <color theme="0"/>
      <name val="Calibri"/>
      <family val="2"/>
      <scheme val="minor"/>
    </font>
    <font>
      <sz val="14"/>
      <color theme="1"/>
      <name val="Calibri"/>
      <family val="2"/>
      <scheme val="minor"/>
    </font>
    <font>
      <b/>
      <sz val="14"/>
      <name val="Calibri"/>
      <family val="2"/>
      <scheme val="minor"/>
    </font>
    <font>
      <sz val="9"/>
      <name val="Calibri"/>
      <family val="2"/>
      <scheme val="minor"/>
    </font>
    <font>
      <b/>
      <sz val="9"/>
      <name val="Calibri"/>
      <family val="2"/>
      <scheme val="minor"/>
    </font>
    <font>
      <b/>
      <sz val="9"/>
      <color theme="1"/>
      <name val="Calibri"/>
      <family val="2"/>
      <scheme val="minor"/>
    </font>
  </fonts>
  <fills count="21">
    <fill>
      <patternFill patternType="none"/>
    </fill>
    <fill>
      <patternFill patternType="gray125"/>
    </fill>
    <fill>
      <patternFill patternType="solid">
        <fgColor theme="4" tint="0.79998168889431442"/>
        <bgColor indexed="64"/>
      </patternFill>
    </fill>
    <fill>
      <patternFill patternType="solid">
        <fgColor rgb="FFFF3300"/>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CCFF"/>
        <bgColor indexed="64"/>
      </patternFill>
    </fill>
    <fill>
      <patternFill patternType="solid">
        <fgColor theme="4"/>
        <bgColor indexed="64"/>
      </patternFill>
    </fill>
    <fill>
      <patternFill patternType="solid">
        <fgColor rgb="FFB9DEFF"/>
        <bgColor indexed="64"/>
      </patternFill>
    </fill>
    <fill>
      <patternFill patternType="solid">
        <fgColor theme="4" tint="0.79998168889431442"/>
        <bgColor theme="4" tint="0.79998168889431442"/>
      </patternFill>
    </fill>
    <fill>
      <patternFill patternType="solid">
        <fgColor theme="7" tint="0.59999389629810485"/>
        <bgColor indexed="64"/>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rgb="FFFF000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0A57A3"/>
        <bgColor indexed="64"/>
      </patternFill>
    </fill>
    <fill>
      <patternFill patternType="solid">
        <fgColor theme="0" tint="-0.14999847407452621"/>
        <bgColor indexed="64"/>
      </patternFill>
    </fill>
    <fill>
      <patternFill patternType="solid">
        <fgColor theme="4" tint="0.59999389629810485"/>
        <bgColor theme="4" tint="0.59999389629810485"/>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rgb="FF000000"/>
      </left>
      <right/>
      <top style="thin">
        <color rgb="FF000000"/>
      </top>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rgb="FF000000"/>
      </left>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style="thin">
        <color indexed="64"/>
      </left>
      <right style="double">
        <color indexed="64"/>
      </right>
      <top/>
      <bottom style="double">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indexed="64"/>
      </left>
      <right/>
      <top/>
      <bottom/>
      <diagonal/>
    </border>
  </borders>
  <cellStyleXfs count="1">
    <xf numFmtId="0" fontId="0" fillId="0" borderId="0"/>
  </cellStyleXfs>
  <cellXfs count="135">
    <xf numFmtId="0" fontId="0" fillId="0" borderId="0" xfId="0"/>
    <xf numFmtId="0" fontId="1" fillId="0" borderId="0" xfId="0" applyFont="1"/>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6" borderId="1" xfId="0" applyFill="1" applyBorder="1" applyAlignment="1">
      <alignment vertical="center"/>
    </xf>
    <xf numFmtId="0" fontId="4" fillId="6" borderId="1" xfId="0" applyFont="1" applyFill="1" applyBorder="1" applyAlignment="1">
      <alignment horizontal="center" vertical="center"/>
    </xf>
    <xf numFmtId="0" fontId="0" fillId="6" borderId="1" xfId="0" applyFill="1" applyBorder="1" applyAlignment="1">
      <alignment horizontal="center" vertical="center"/>
    </xf>
    <xf numFmtId="0" fontId="0" fillId="2" borderId="1" xfId="0" applyFill="1" applyBorder="1" applyAlignment="1">
      <alignment horizontal="center" vertical="center"/>
    </xf>
    <xf numFmtId="0" fontId="0" fillId="7" borderId="1" xfId="0" applyFill="1" applyBorder="1" applyAlignment="1">
      <alignment horizontal="center" vertical="center"/>
    </xf>
    <xf numFmtId="0" fontId="6" fillId="0" borderId="0" xfId="0" applyFont="1" applyAlignment="1">
      <alignment horizontal="left" vertical="center"/>
    </xf>
    <xf numFmtId="0" fontId="6" fillId="10" borderId="10" xfId="0" applyFont="1" applyFill="1" applyBorder="1" applyAlignment="1">
      <alignment horizontal="left" vertical="center"/>
    </xf>
    <xf numFmtId="0" fontId="0" fillId="0" borderId="0" xfId="0" applyAlignment="1">
      <alignment horizontal="left" vertical="center"/>
    </xf>
    <xf numFmtId="0" fontId="0" fillId="0" borderId="1" xfId="0" applyBorder="1"/>
    <xf numFmtId="0" fontId="0" fillId="5" borderId="1" xfId="0" applyFill="1" applyBorder="1" applyAlignment="1">
      <alignment horizontal="center"/>
    </xf>
    <xf numFmtId="0" fontId="0" fillId="4" borderId="1" xfId="0" applyFill="1" applyBorder="1" applyAlignment="1">
      <alignment horizontal="center"/>
    </xf>
    <xf numFmtId="0" fontId="0" fillId="15" borderId="1" xfId="0" applyFill="1" applyBorder="1" applyAlignment="1">
      <alignment horizontal="center"/>
    </xf>
    <xf numFmtId="0" fontId="3" fillId="13" borderId="1" xfId="0" applyFont="1" applyFill="1" applyBorder="1" applyAlignment="1">
      <alignment vertical="center"/>
    </xf>
    <xf numFmtId="0" fontId="3" fillId="8" borderId="1" xfId="0" applyFont="1" applyFill="1" applyBorder="1" applyAlignment="1">
      <alignment horizontal="center" vertical="center" wrapText="1"/>
    </xf>
    <xf numFmtId="0" fontId="1" fillId="0" borderId="0" xfId="0" applyFont="1" applyAlignment="1">
      <alignment horizontal="left" vertical="center" wrapText="1"/>
    </xf>
    <xf numFmtId="0" fontId="0" fillId="0" borderId="1" xfId="0" applyBorder="1" applyAlignment="1">
      <alignment vertical="center"/>
    </xf>
    <xf numFmtId="0" fontId="0" fillId="0" borderId="7" xfId="0" applyBorder="1" applyAlignment="1">
      <alignment vertical="center"/>
    </xf>
    <xf numFmtId="0" fontId="0" fillId="0" borderId="0" xfId="0"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2" borderId="4"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5" xfId="0" applyFont="1" applyFill="1" applyBorder="1" applyAlignment="1">
      <alignment horizontal="center" vertical="center"/>
    </xf>
    <xf numFmtId="0" fontId="0" fillId="11" borderId="1" xfId="0" applyFill="1" applyBorder="1" applyAlignment="1">
      <alignment vertical="center"/>
    </xf>
    <xf numFmtId="0" fontId="0" fillId="6" borderId="7" xfId="0" applyFill="1" applyBorder="1" applyAlignment="1">
      <alignment horizontal="center" vertical="center"/>
    </xf>
    <xf numFmtId="0" fontId="1" fillId="6" borderId="20" xfId="0" applyFont="1" applyFill="1" applyBorder="1" applyAlignment="1">
      <alignment horizontal="center" vertical="center"/>
    </xf>
    <xf numFmtId="0" fontId="1" fillId="6" borderId="21" xfId="0" applyFont="1" applyFill="1" applyBorder="1" applyAlignment="1">
      <alignment horizontal="center" vertical="center"/>
    </xf>
    <xf numFmtId="0" fontId="0" fillId="0" borderId="4" xfId="0" applyBorder="1" applyAlignment="1">
      <alignment horizontal="left" vertical="center" wrapText="1"/>
    </xf>
    <xf numFmtId="0" fontId="8" fillId="0" borderId="0" xfId="0" applyFont="1" applyAlignment="1">
      <alignment vertical="center"/>
    </xf>
    <xf numFmtId="0" fontId="3" fillId="8" borderId="8" xfId="0" applyFont="1" applyFill="1" applyBorder="1" applyAlignment="1">
      <alignment horizontal="left" vertical="center" wrapText="1"/>
    </xf>
    <xf numFmtId="0" fontId="3" fillId="8" borderId="8"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12" borderId="8" xfId="0" applyFont="1" applyFill="1" applyBorder="1" applyAlignment="1">
      <alignment vertical="center"/>
    </xf>
    <xf numFmtId="0" fontId="3" fillId="13" borderId="8" xfId="0" applyFont="1" applyFill="1" applyBorder="1" applyAlignment="1">
      <alignment horizontal="center" vertical="center"/>
    </xf>
    <xf numFmtId="0" fontId="3" fillId="12" borderId="8" xfId="0" applyFont="1" applyFill="1" applyBorder="1" applyAlignment="1">
      <alignment horizontal="center" vertical="center" wrapText="1"/>
    </xf>
    <xf numFmtId="0" fontId="3" fillId="13" borderId="8" xfId="0" applyFont="1" applyFill="1" applyBorder="1" applyAlignment="1">
      <alignment vertical="center"/>
    </xf>
    <xf numFmtId="14" fontId="3" fillId="13" borderId="8" xfId="0" applyNumberFormat="1" applyFont="1" applyFill="1" applyBorder="1" applyAlignment="1">
      <alignment horizontal="center" vertical="center"/>
    </xf>
    <xf numFmtId="0" fontId="3" fillId="13" borderId="7" xfId="0" applyFont="1" applyFill="1" applyBorder="1" applyAlignment="1">
      <alignment vertical="center"/>
    </xf>
    <xf numFmtId="0" fontId="0" fillId="11" borderId="8" xfId="0" applyFill="1" applyBorder="1" applyAlignment="1">
      <alignment vertical="center"/>
    </xf>
    <xf numFmtId="0" fontId="0" fillId="11" borderId="8" xfId="0" applyFill="1" applyBorder="1" applyAlignment="1">
      <alignment horizontal="center" vertical="center"/>
    </xf>
    <xf numFmtId="0" fontId="0" fillId="11" borderId="8" xfId="0" applyFill="1" applyBorder="1" applyAlignment="1">
      <alignment horizontal="center" vertical="center" wrapText="1"/>
    </xf>
    <xf numFmtId="14" fontId="0" fillId="11" borderId="8" xfId="0" applyNumberFormat="1" applyFill="1" applyBorder="1" applyAlignment="1">
      <alignment horizontal="center" vertical="center"/>
    </xf>
    <xf numFmtId="0" fontId="0" fillId="11" borderId="7" xfId="0" applyFill="1"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14" fontId="0" fillId="0" borderId="8" xfId="0" applyNumberFormat="1" applyBorder="1" applyAlignment="1">
      <alignment horizontal="center" vertical="center"/>
    </xf>
    <xf numFmtId="0" fontId="0" fillId="11" borderId="3" xfId="0" applyFill="1" applyBorder="1" applyAlignment="1">
      <alignment vertical="center"/>
    </xf>
    <xf numFmtId="0" fontId="0" fillId="11" borderId="3" xfId="0" applyFill="1" applyBorder="1" applyAlignment="1">
      <alignment horizontal="center" vertical="center"/>
    </xf>
    <xf numFmtId="0" fontId="0" fillId="11" borderId="3" xfId="0" applyFill="1" applyBorder="1" applyAlignment="1">
      <alignment horizontal="center" vertical="center" wrapText="1"/>
    </xf>
    <xf numFmtId="14" fontId="0" fillId="11" borderId="3" xfId="0" applyNumberFormat="1" applyFill="1" applyBorder="1" applyAlignment="1">
      <alignment horizontal="center" vertical="center"/>
    </xf>
    <xf numFmtId="0" fontId="3" fillId="13" borderId="8" xfId="0" applyFont="1" applyFill="1" applyBorder="1" applyAlignment="1">
      <alignment horizontal="center" vertical="center" wrapText="1"/>
    </xf>
    <xf numFmtId="0" fontId="3" fillId="8" borderId="8" xfId="0" applyFont="1" applyFill="1" applyBorder="1" applyAlignment="1">
      <alignment vertical="center" wrapText="1"/>
    </xf>
    <xf numFmtId="0" fontId="3" fillId="8" borderId="8" xfId="0" applyFont="1" applyFill="1" applyBorder="1" applyAlignment="1">
      <alignment horizontal="center" vertical="center"/>
    </xf>
    <xf numFmtId="14" fontId="3" fillId="8" borderId="8" xfId="0" applyNumberFormat="1" applyFont="1" applyFill="1" applyBorder="1" applyAlignment="1">
      <alignment horizontal="center" vertical="center"/>
    </xf>
    <xf numFmtId="0" fontId="3" fillId="8" borderId="7" xfId="0" applyFont="1" applyFill="1" applyBorder="1" applyAlignment="1">
      <alignment horizontal="center" vertical="center"/>
    </xf>
    <xf numFmtId="0" fontId="0" fillId="14" borderId="8" xfId="0" applyFill="1" applyBorder="1" applyAlignment="1">
      <alignment horizontal="center" vertical="center"/>
    </xf>
    <xf numFmtId="0" fontId="0" fillId="14" borderId="8" xfId="0" applyFill="1" applyBorder="1" applyAlignment="1">
      <alignment horizontal="center" vertical="center" wrapText="1"/>
    </xf>
    <xf numFmtId="0" fontId="0" fillId="14" borderId="8" xfId="0" applyFill="1" applyBorder="1" applyAlignment="1">
      <alignment vertical="center"/>
    </xf>
    <xf numFmtId="14" fontId="0" fillId="14" borderId="8" xfId="0" applyNumberFormat="1" applyFill="1" applyBorder="1" applyAlignment="1">
      <alignment horizontal="center" vertical="center"/>
    </xf>
    <xf numFmtId="0" fontId="3" fillId="8" borderId="22" xfId="0" applyFont="1" applyFill="1" applyBorder="1" applyAlignment="1">
      <alignment horizontal="left" vertical="center" wrapText="1"/>
    </xf>
    <xf numFmtId="0" fontId="3" fillId="8" borderId="25"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3" fillId="12" borderId="27" xfId="0" applyFont="1" applyFill="1" applyBorder="1" applyAlignment="1">
      <alignment vertical="center"/>
    </xf>
    <xf numFmtId="0" fontId="3" fillId="13" borderId="28"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11" borderId="27" xfId="0" applyFill="1" applyBorder="1" applyAlignment="1">
      <alignment vertical="center"/>
    </xf>
    <xf numFmtId="0" fontId="0" fillId="11" borderId="28" xfId="0" applyFill="1" applyBorder="1" applyAlignment="1">
      <alignment vertical="center"/>
    </xf>
    <xf numFmtId="0" fontId="0" fillId="11" borderId="29" xfId="0" applyFill="1" applyBorder="1" applyAlignment="1">
      <alignment vertical="center"/>
    </xf>
    <xf numFmtId="0" fontId="0" fillId="11" borderId="23" xfId="0" applyFill="1" applyBorder="1" applyAlignment="1">
      <alignment horizontal="center" vertical="center"/>
    </xf>
    <xf numFmtId="0" fontId="0" fillId="11" borderId="23" xfId="0" applyFill="1" applyBorder="1" applyAlignment="1">
      <alignment horizontal="center" vertical="center" wrapText="1"/>
    </xf>
    <xf numFmtId="0" fontId="0" fillId="11" borderId="23" xfId="0" applyFill="1" applyBorder="1" applyAlignment="1">
      <alignment vertical="center"/>
    </xf>
    <xf numFmtId="14" fontId="0" fillId="11" borderId="23" xfId="0" applyNumberFormat="1" applyFill="1" applyBorder="1" applyAlignment="1">
      <alignment horizontal="center" vertical="center"/>
    </xf>
    <xf numFmtId="0" fontId="0" fillId="11" borderId="24" xfId="0" applyFill="1" applyBorder="1" applyAlignment="1">
      <alignment vertical="center"/>
    </xf>
    <xf numFmtId="0" fontId="10" fillId="18" borderId="0" xfId="0" applyFont="1" applyFill="1" applyAlignment="1">
      <alignment vertical="center"/>
    </xf>
    <xf numFmtId="0" fontId="10" fillId="18" borderId="0" xfId="0" applyFont="1" applyFill="1" applyAlignment="1">
      <alignment vertical="center" wrapText="1"/>
    </xf>
    <xf numFmtId="0" fontId="11" fillId="18" borderId="0" xfId="0" applyFont="1" applyFill="1" applyAlignment="1">
      <alignment vertical="center" wrapText="1"/>
    </xf>
    <xf numFmtId="0" fontId="11" fillId="0" borderId="0" xfId="0" applyFont="1" applyAlignment="1">
      <alignment vertical="center"/>
    </xf>
    <xf numFmtId="0" fontId="12" fillId="19" borderId="0" xfId="0" applyFont="1" applyFill="1" applyAlignment="1">
      <alignment vertical="top"/>
    </xf>
    <xf numFmtId="0" fontId="13" fillId="19" borderId="0" xfId="0" applyFont="1" applyFill="1" applyAlignment="1">
      <alignment vertical="top" wrapText="1"/>
    </xf>
    <xf numFmtId="0" fontId="14" fillId="19" borderId="0" xfId="0" applyFont="1" applyFill="1" applyAlignment="1">
      <alignment vertical="top" wrapText="1"/>
    </xf>
    <xf numFmtId="0" fontId="11" fillId="0" borderId="0" xfId="0" applyFont="1" applyAlignment="1">
      <alignment vertical="top"/>
    </xf>
    <xf numFmtId="0" fontId="1"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wrapText="1"/>
    </xf>
    <xf numFmtId="0" fontId="8" fillId="17" borderId="7" xfId="0" applyFont="1" applyFill="1" applyBorder="1" applyAlignment="1">
      <alignment horizontal="center" vertical="center" wrapText="1"/>
    </xf>
    <xf numFmtId="0" fontId="0" fillId="17" borderId="0" xfId="0" applyFill="1" applyAlignment="1">
      <alignment vertical="center"/>
    </xf>
    <xf numFmtId="0" fontId="9" fillId="17" borderId="0" xfId="0" applyFont="1" applyFill="1" applyAlignment="1">
      <alignment vertical="center" wrapText="1"/>
    </xf>
    <xf numFmtId="0" fontId="15" fillId="0" borderId="0" xfId="0" applyFont="1" applyAlignment="1">
      <alignment horizontal="left" vertical="center" wrapText="1"/>
    </xf>
    <xf numFmtId="0" fontId="1" fillId="6" borderId="30" xfId="0" applyFont="1" applyFill="1" applyBorder="1" applyAlignment="1">
      <alignment vertical="center"/>
    </xf>
    <xf numFmtId="0" fontId="0" fillId="0" borderId="4" xfId="0" applyBorder="1" applyAlignment="1">
      <alignment horizontal="center" vertical="center"/>
    </xf>
    <xf numFmtId="0" fontId="8" fillId="17" borderId="8" xfId="0" applyFont="1" applyFill="1" applyBorder="1" applyAlignment="1">
      <alignment horizontal="left" vertical="center" wrapText="1"/>
    </xf>
    <xf numFmtId="0" fontId="8" fillId="17" borderId="11" xfId="0" applyFont="1" applyFill="1" applyBorder="1" applyAlignment="1">
      <alignment horizontal="left" vertical="center" wrapText="1"/>
    </xf>
    <xf numFmtId="0" fontId="8" fillId="17" borderId="6" xfId="0" applyFont="1" applyFill="1" applyBorder="1" applyAlignment="1">
      <alignment horizontal="left" vertical="center" wrapText="1"/>
    </xf>
    <xf numFmtId="0" fontId="8" fillId="0" borderId="0" xfId="0" applyFont="1" applyAlignment="1">
      <alignment horizontal="right" vertical="center"/>
    </xf>
    <xf numFmtId="0" fontId="8" fillId="16" borderId="3" xfId="0" applyFont="1" applyFill="1" applyBorder="1" applyAlignment="1">
      <alignment horizontal="center" vertical="center"/>
    </xf>
    <xf numFmtId="0" fontId="8" fillId="16" borderId="9" xfId="0" applyFont="1" applyFill="1" applyBorder="1" applyAlignment="1">
      <alignment horizontal="center" vertical="center"/>
    </xf>
    <xf numFmtId="0" fontId="8" fillId="16" borderId="2" xfId="0" applyFont="1" applyFill="1" applyBorder="1" applyAlignment="1">
      <alignment horizontal="center" vertical="center"/>
    </xf>
    <xf numFmtId="0" fontId="1" fillId="0" borderId="1" xfId="0" applyFont="1" applyBorder="1" applyAlignment="1">
      <alignment horizontal="center" vertical="center"/>
    </xf>
    <xf numFmtId="0" fontId="1" fillId="6" borderId="3"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2" borderId="10" xfId="0" applyFont="1" applyFill="1" applyBorder="1" applyAlignment="1" applyProtection="1">
      <alignment horizontal="left" vertical="center"/>
      <protection locked="0"/>
    </xf>
    <xf numFmtId="0" fontId="5" fillId="9" borderId="10" xfId="0" applyFont="1" applyFill="1" applyBorder="1" applyAlignment="1">
      <alignment horizontal="center" vertical="center"/>
    </xf>
    <xf numFmtId="0" fontId="0" fillId="6" borderId="34" xfId="0" applyFill="1" applyBorder="1" applyAlignment="1">
      <alignment vertical="center"/>
    </xf>
    <xf numFmtId="0" fontId="1" fillId="20" borderId="33" xfId="0" applyFont="1" applyFill="1" applyBorder="1" applyAlignment="1">
      <alignment horizontal="center" vertical="center"/>
    </xf>
    <xf numFmtId="0" fontId="1" fillId="11" borderId="32" xfId="0" applyFont="1" applyFill="1" applyBorder="1" applyAlignment="1">
      <alignment horizontal="left" vertical="center" wrapText="1"/>
    </xf>
    <xf numFmtId="0" fontId="1" fillId="11" borderId="31" xfId="0" applyFont="1" applyFill="1" applyBorder="1" applyAlignment="1">
      <alignment horizontal="center" vertical="center"/>
    </xf>
    <xf numFmtId="0" fontId="15" fillId="11" borderId="32" xfId="0" applyFont="1" applyFill="1" applyBorder="1" applyAlignment="1">
      <alignment horizontal="left" vertical="center" wrapText="1"/>
    </xf>
    <xf numFmtId="0" fontId="1" fillId="20" borderId="33" xfId="0" applyFont="1" applyFill="1" applyBorder="1" applyAlignment="1">
      <alignment horizontal="left" vertical="center" wrapText="1"/>
    </xf>
  </cellXfs>
  <cellStyles count="1">
    <cellStyle name="Normal" xfId="0" builtinId="0"/>
  </cellStyles>
  <dxfs count="180">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theme="0"/>
      </font>
      <fill>
        <patternFill>
          <bgColor theme="4" tint="-0.24994659260841701"/>
        </patternFill>
      </fill>
    </dxf>
    <dxf>
      <fill>
        <patternFill>
          <bgColor theme="4" tint="0.39994506668294322"/>
        </patternFill>
      </fill>
    </dxf>
    <dxf>
      <fill>
        <patternFill>
          <bgColor theme="4" tint="0.79998168889431442"/>
        </patternFill>
      </fill>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9"/>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9"/>
        <color theme="1"/>
        <name val="Calibri"/>
        <family val="2"/>
        <scheme val="minor"/>
      </font>
      <alignment horizontal="left" vertical="center" textRotation="0" wrapText="1" indent="0" justifyLastLine="0" shrinkToFit="0" readingOrder="0"/>
    </dxf>
    <dxf>
      <font>
        <b/>
      </font>
      <alignment horizontal="left" vertical="center" textRotation="0" wrapText="1" indent="0" justifyLastLine="0" shrinkToFit="0" readingOrder="0"/>
    </dxf>
    <dxf>
      <font>
        <b/>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4"/>
        <name val="Calibri"/>
        <family val="2"/>
        <scheme val="minor"/>
      </font>
      <alignment horizontal="general" vertical="center" textRotation="0" indent="0" justifyLastLine="0" shrinkToFit="0" readingOrder="0"/>
    </dxf>
  </dxfs>
  <tableStyles count="0" defaultTableStyle="TableStyleMedium2" defaultPivotStyle="PivotStyleLight16"/>
  <colors>
    <mruColors>
      <color rgb="FFFF3300"/>
      <color rgb="FFFFCCFF"/>
      <color rgb="FF92D050"/>
      <color rgb="FFFF99FF"/>
      <color rgb="FFB9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0681481481481481E-2"/>
          <c:y val="0"/>
          <c:w val="0.98931851851851849"/>
          <c:h val="0.96795740740740743"/>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E6B-4E57-8F8F-7E9B419D4D2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E6B-4E57-8F8F-7E9B419D4D2C}"/>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E6B-4E57-8F8F-7E9B419D4D2C}"/>
              </c:ext>
            </c:extLst>
          </c:dPt>
          <c:val>
            <c:numRef>
              <c:f>Dashboard!$I$14:$K$14</c:f>
              <c:numCache>
                <c:formatCode>General</c:formatCode>
                <c:ptCount val="3"/>
                <c:pt idx="0">
                  <c:v>0</c:v>
                </c:pt>
                <c:pt idx="1">
                  <c:v>0</c:v>
                </c:pt>
                <c:pt idx="2">
                  <c:v>0</c:v>
                </c:pt>
              </c:numCache>
            </c:numRef>
          </c:val>
          <c:extLst>
            <c:ext xmlns:c16="http://schemas.microsoft.com/office/drawing/2014/chart" uri="{C3380CC4-5D6E-409C-BE32-E72D297353CC}">
              <c16:uniqueId val="{00000000-B8E3-4E29-A1FA-F69620A0275D}"/>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182F-450D-8492-EB6B2992FB9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82F-450D-8492-EB6B2992FB9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182F-450D-8492-EB6B2992FB97}"/>
              </c:ext>
            </c:extLst>
          </c:dPt>
          <c:val>
            <c:numRef>
              <c:f>Dashboard!$I$16:$K$16</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2545981450722173E-3"/>
          <c:w val="0.97648148148148128"/>
          <c:h val="0.9720765346660593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18F-40E0-A8A5-D3F914BFFD4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18F-40E0-A8A5-D3F914BFFD4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618F-40E0-A8A5-D3F914BFFD43}"/>
              </c:ext>
            </c:extLst>
          </c:dPt>
          <c:val>
            <c:numRef>
              <c:f>Dashboard!$I$17:$K$17</c:f>
              <c:numCache>
                <c:formatCode>General</c:formatCode>
                <c:ptCount val="3"/>
                <c:pt idx="0">
                  <c:v>0</c:v>
                </c:pt>
                <c:pt idx="1">
                  <c:v>0</c:v>
                </c:pt>
                <c:pt idx="2">
                  <c:v>0</c:v>
                </c:pt>
              </c:numCache>
            </c:numRef>
          </c:val>
          <c:extLst>
            <c:ext xmlns:c16="http://schemas.microsoft.com/office/drawing/2014/chart" uri="{C3380CC4-5D6E-409C-BE32-E72D297353CC}">
              <c16:uniqueId val="{00000000-B649-49E9-A13B-142924469F1C}"/>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328407858437687E-3"/>
          <c:y val="0"/>
          <c:w val="0.96822340789483241"/>
          <c:h val="0.9766870670127503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40CA-446B-A0AF-76442C3D071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40CA-446B-A0AF-76442C3D071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40CA-446B-A0AF-76442C3D0714}"/>
              </c:ext>
            </c:extLst>
          </c:dPt>
          <c:val>
            <c:numRef>
              <c:f>Dashboard!$I$18:$K$18</c:f>
              <c:numCache>
                <c:formatCode>General</c:formatCode>
                <c:ptCount val="3"/>
                <c:pt idx="0">
                  <c:v>0</c:v>
                </c:pt>
                <c:pt idx="1">
                  <c:v>0</c:v>
                </c:pt>
                <c:pt idx="2">
                  <c:v>0</c:v>
                </c:pt>
              </c:numCache>
            </c:numRef>
          </c:val>
          <c:extLst>
            <c:ext xmlns:c16="http://schemas.microsoft.com/office/drawing/2014/chart" uri="{C3380CC4-5D6E-409C-BE32-E72D297353CC}">
              <c16:uniqueId val="{00000000-40CA-446B-A0AF-76442C3D0714}"/>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092592592592794E-3"/>
          <c:y val="0"/>
          <c:w val="0.96766296296296295"/>
          <c:h val="0.97627223777086081"/>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663C-4FA0-8B16-6EBDCF2C163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63C-4FA0-8B16-6EBDCF2C163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663C-4FA0-8B16-6EBDCF2C1639}"/>
              </c:ext>
            </c:extLst>
          </c:dPt>
          <c:val>
            <c:numRef>
              <c:f>Dashboard!$I$19:$K$19</c:f>
              <c:numCache>
                <c:formatCode>General</c:formatCode>
                <c:ptCount val="3"/>
                <c:pt idx="0">
                  <c:v>0</c:v>
                </c:pt>
                <c:pt idx="1">
                  <c:v>0</c:v>
                </c:pt>
                <c:pt idx="2">
                  <c:v>0</c:v>
                </c:pt>
              </c:numCache>
            </c:numRef>
          </c:val>
          <c:extLst>
            <c:ext xmlns:c16="http://schemas.microsoft.com/office/drawing/2014/chart" uri="{C3380CC4-5D6E-409C-BE32-E72D297353CC}">
              <c16:uniqueId val="{00000000-663C-4FA0-8B16-6EBDCF2C163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3707160191056114E-3"/>
          <c:w val="0.97648148148148128"/>
          <c:h val="0.9679456349745391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71E3-4BDC-BA81-A8E6791512B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1E3-4BDC-BA81-A8E6791512B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71E3-4BDC-BA81-A8E6791512B6}"/>
              </c:ext>
            </c:extLst>
          </c:dPt>
          <c:val>
            <c:numRef>
              <c:f>Dashboard!$I$20:$K$20</c:f>
              <c:numCache>
                <c:formatCode>General</c:formatCode>
                <c:ptCount val="3"/>
                <c:pt idx="0">
                  <c:v>0</c:v>
                </c:pt>
                <c:pt idx="1">
                  <c:v>0</c:v>
                </c:pt>
                <c:pt idx="2">
                  <c:v>0</c:v>
                </c:pt>
              </c:numCache>
            </c:numRef>
          </c:val>
          <c:extLst>
            <c:ext xmlns:c16="http://schemas.microsoft.com/office/drawing/2014/chart" uri="{C3380CC4-5D6E-409C-BE32-E72D297353CC}">
              <c16:uniqueId val="{00000000-71E3-4BDC-BA81-A8E6791512B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1EBB-4A52-B8AB-025FF25D8D22}"/>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EBB-4A52-B8AB-025FF25D8D22}"/>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EBB-4A52-B8AB-025FF25D8D22}"/>
              </c:ext>
            </c:extLst>
          </c:dPt>
          <c:val>
            <c:numRef>
              <c:f>Dashboard!$I$21:$K$21</c:f>
              <c:numCache>
                <c:formatCode>General</c:formatCode>
                <c:ptCount val="3"/>
                <c:pt idx="0">
                  <c:v>0</c:v>
                </c:pt>
                <c:pt idx="1">
                  <c:v>0</c:v>
                </c:pt>
                <c:pt idx="2">
                  <c:v>0</c:v>
                </c:pt>
              </c:numCache>
            </c:numRef>
          </c:val>
          <c:extLst>
            <c:ext xmlns:c16="http://schemas.microsoft.com/office/drawing/2014/chart" uri="{C3380CC4-5D6E-409C-BE32-E72D297353CC}">
              <c16:uniqueId val="{00000000-1EBB-4A52-B8AB-025FF25D8D22}"/>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8.7414320382111829E-3"/>
          <c:w val="1"/>
          <c:h val="0.98251713592357759"/>
        </c:manualLayout>
      </c:layout>
      <c:doughnutChart>
        <c:varyColors val="1"/>
        <c:ser>
          <c:idx val="0"/>
          <c:order val="0"/>
          <c:explosion val="1"/>
          <c:dPt>
            <c:idx val="0"/>
            <c:bubble3D val="0"/>
            <c:spPr>
              <a:solidFill>
                <a:srgbClr val="92D050"/>
              </a:solidFill>
              <a:ln w="19050">
                <a:solidFill>
                  <a:schemeClr val="lt1"/>
                </a:solidFill>
              </a:ln>
              <a:effectLst/>
            </c:spPr>
            <c:extLst>
              <c:ext xmlns:c16="http://schemas.microsoft.com/office/drawing/2014/chart" uri="{C3380CC4-5D6E-409C-BE32-E72D297353CC}">
                <c16:uniqueId val="{00000004-129B-4251-B1C1-4069ED7B43B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29B-4251-B1C1-4069ED7B43B0}"/>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29B-4251-B1C1-4069ED7B43B0}"/>
              </c:ext>
            </c:extLst>
          </c:dPt>
          <c:val>
            <c:numRef>
              <c:f>Dashboard!$I$22:$K$22</c:f>
              <c:numCache>
                <c:formatCode>General</c:formatCode>
                <c:ptCount val="3"/>
                <c:pt idx="0">
                  <c:v>0</c:v>
                </c:pt>
                <c:pt idx="1">
                  <c:v>0</c:v>
                </c:pt>
                <c:pt idx="2">
                  <c:v>0</c:v>
                </c:pt>
              </c:numCache>
            </c:numRef>
          </c:val>
          <c:extLst>
            <c:ext xmlns:c16="http://schemas.microsoft.com/office/drawing/2014/chart" uri="{C3380CC4-5D6E-409C-BE32-E72D297353CC}">
              <c16:uniqueId val="{00000000-129B-4251-B1C1-4069ED7B43B0}"/>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1092592592592439E-3"/>
          <c:w val="0.98516921444292049"/>
          <c:h val="0.97648148148148128"/>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581B-4BBE-BE56-9AB2240DE69B}"/>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81B-4BBE-BE56-9AB2240DE69B}"/>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581B-4BBE-BE56-9AB2240DE69B}"/>
              </c:ext>
            </c:extLst>
          </c:dPt>
          <c:val>
            <c:numRef>
              <c:f>Dashboard!$I$23:$K$23</c:f>
              <c:numCache>
                <c:formatCode>General</c:formatCode>
                <c:ptCount val="3"/>
                <c:pt idx="0">
                  <c:v>0</c:v>
                </c:pt>
                <c:pt idx="1">
                  <c:v>0</c:v>
                </c:pt>
                <c:pt idx="2">
                  <c:v>0</c:v>
                </c:pt>
              </c:numCache>
            </c:numRef>
          </c:val>
          <c:extLst>
            <c:ext xmlns:c16="http://schemas.microsoft.com/office/drawing/2014/chart" uri="{C3380CC4-5D6E-409C-BE32-E72D297353CC}">
              <c16:uniqueId val="{00000000-581B-4BBE-BE56-9AB2240DE69B}"/>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9-220A-4DEA-9593-2FF7FB6EA5B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B-220A-4DEA-9593-2FF7FB6EA5B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D-220A-4DEA-9593-2FF7FB6EA5B8}"/>
              </c:ext>
            </c:extLst>
          </c:dPt>
          <c:val>
            <c:numRef>
              <c:f>Dashboard!$I$24:$K$24</c:f>
              <c:numCache>
                <c:formatCode>General</c:formatCode>
                <c:ptCount val="3"/>
                <c:pt idx="0">
                  <c:v>0</c:v>
                </c:pt>
                <c:pt idx="1">
                  <c:v>0</c:v>
                </c:pt>
                <c:pt idx="2">
                  <c:v>0</c:v>
                </c:pt>
              </c:numCache>
            </c:numRef>
          </c:val>
          <c:extLst>
            <c:ext xmlns:c16="http://schemas.microsoft.com/office/drawing/2014/chart" uri="{C3380CC4-5D6E-409C-BE32-E72D297353CC}">
              <c16:uniqueId val="{0000000E-220A-4DEA-9593-2FF7FB6EA5B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F33-40F8-92B2-EB149B463DA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F33-40F8-92B2-EB149B463DA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F33-40F8-92B2-EB149B463DA9}"/>
              </c:ext>
            </c:extLst>
          </c:dPt>
          <c:val>
            <c:numRef>
              <c:f>Dashboard!$I$15:$K$15</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313B-4924-9A83-532FB155698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313B-4924-9A83-532FB155698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313B-4924-9A83-532FB1556989}"/>
              </c:ext>
            </c:extLst>
          </c:dPt>
          <c:val>
            <c:numRef>
              <c:f>Dashboard!$I$35:$K$35</c:f>
              <c:numCache>
                <c:formatCode>General</c:formatCode>
                <c:ptCount val="3"/>
                <c:pt idx="0">
                  <c:v>0</c:v>
                </c:pt>
                <c:pt idx="1">
                  <c:v>0</c:v>
                </c:pt>
                <c:pt idx="2">
                  <c:v>0</c:v>
                </c:pt>
              </c:numCache>
            </c:numRef>
          </c:val>
          <c:extLst>
            <c:ext xmlns:c16="http://schemas.microsoft.com/office/drawing/2014/chart" uri="{C3380CC4-5D6E-409C-BE32-E72D297353CC}">
              <c16:uniqueId val="{00000000-313B-4924-9A83-532FB155698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63569425312416"/>
          <c:y val="5.8535092676450483E-2"/>
          <c:w val="0.53750162290645065"/>
          <c:h val="0.8705575494111105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F97-41CD-BD63-2A8854A2234F}"/>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F97-41CD-BD63-2A8854A2234F}"/>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F97-41CD-BD63-2A8854A2234F}"/>
              </c:ext>
            </c:extLst>
          </c:dPt>
          <c:dLbls>
            <c:dLbl>
              <c:idx val="0"/>
              <c:layout>
                <c:manualLayout>
                  <c:x val="7.4102815394093399E-2"/>
                  <c:y val="-3.1540346521826107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1-2F97-41CD-BD63-2A8854A2234F}"/>
                </c:ext>
              </c:extLst>
            </c:dLbl>
            <c:dLbl>
              <c:idx val="1"/>
              <c:layout>
                <c:manualLayout>
                  <c:x val="6.3561441093714269E-2"/>
                  <c:y val="2.3653409076887771E-3"/>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8.2751192691628672E-2"/>
                      <c:h val="0.26053682454632765"/>
                    </c:manualLayout>
                  </c15:layout>
                </c:ext>
                <c:ext xmlns:c16="http://schemas.microsoft.com/office/drawing/2014/chart" uri="{C3380CC4-5D6E-409C-BE32-E72D297353CC}">
                  <c16:uniqueId val="{00000003-2F97-41CD-BD63-2A8854A2234F}"/>
                </c:ext>
              </c:extLst>
            </c:dLbl>
            <c:dLbl>
              <c:idx val="2"/>
              <c:layout>
                <c:manualLayout>
                  <c:x val="-7.0251119863362479E-2"/>
                  <c:y val="-8.9903930389633485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5-2F97-41CD-BD63-2A8854A2234F}"/>
                </c:ext>
              </c:extLst>
            </c:dLbl>
            <c:spPr>
              <a:solidFill>
                <a:sysClr val="window" lastClr="FFFFFF">
                  <a:alpha val="0"/>
                </a:sys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Lists!$D$10:$D$12</c:f>
              <c:strCache>
                <c:ptCount val="3"/>
                <c:pt idx="0">
                  <c:v>Substantial</c:v>
                </c:pt>
                <c:pt idx="1">
                  <c:v>Reasonable</c:v>
                </c:pt>
                <c:pt idx="2">
                  <c:v>Limited</c:v>
                </c:pt>
              </c:strCache>
            </c:strRef>
          </c:cat>
          <c:val>
            <c:numRef>
              <c:f>Lists!$E$10:$E$12</c:f>
              <c:numCache>
                <c:formatCode>General</c:formatCode>
                <c:ptCount val="3"/>
                <c:pt idx="0">
                  <c:v>16</c:v>
                </c:pt>
                <c:pt idx="1">
                  <c:v>0</c:v>
                </c:pt>
                <c:pt idx="2">
                  <c:v>0</c:v>
                </c:pt>
              </c:numCache>
            </c:numRef>
          </c:val>
          <c:extLst>
            <c:ext xmlns:c16="http://schemas.microsoft.com/office/drawing/2014/chart" uri="{C3380CC4-5D6E-409C-BE32-E72D297353CC}">
              <c16:uniqueId val="{00000006-2F97-41CD-BD63-2A8854A2234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tr"/>
      <c:layout>
        <c:manualLayout>
          <c:xMode val="edge"/>
          <c:yMode val="edge"/>
          <c:x val="0.60378346219517187"/>
          <c:y val="6.5510792094222343E-3"/>
          <c:w val="0.39621653780482818"/>
          <c:h val="0.59543042005762536"/>
        </c:manualLayout>
      </c:layout>
      <c:overlay val="1"/>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7B45-42B8-86A5-C889E3191F9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B45-42B8-86A5-C889E3191F9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7B45-42B8-86A5-C889E3191F93}"/>
              </c:ext>
            </c:extLst>
          </c:dPt>
          <c:val>
            <c:numRef>
              <c:f>Dashboard!$I$25:$K$25</c:f>
              <c:numCache>
                <c:formatCode>General</c:formatCode>
                <c:ptCount val="3"/>
                <c:pt idx="0">
                  <c:v>0</c:v>
                </c:pt>
                <c:pt idx="1">
                  <c:v>0</c:v>
                </c:pt>
                <c:pt idx="2">
                  <c:v>0</c:v>
                </c:pt>
              </c:numCache>
            </c:numRef>
          </c:val>
          <c:extLst>
            <c:ext xmlns:c16="http://schemas.microsoft.com/office/drawing/2014/chart" uri="{C3380CC4-5D6E-409C-BE32-E72D297353CC}">
              <c16:uniqueId val="{00000006-7B45-42B8-86A5-C889E3191F93}"/>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F6B-47B2-921E-5E37967A107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F6B-47B2-921E-5E37967A107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F6B-47B2-921E-5E37967A1078}"/>
              </c:ext>
            </c:extLst>
          </c:dPt>
          <c:val>
            <c:numRef>
              <c:f>Dashboard!$I$26:$K$26</c:f>
              <c:numCache>
                <c:formatCode>General</c:formatCode>
                <c:ptCount val="3"/>
                <c:pt idx="0">
                  <c:v>0</c:v>
                </c:pt>
                <c:pt idx="1">
                  <c:v>0</c:v>
                </c:pt>
                <c:pt idx="2">
                  <c:v>0</c:v>
                </c:pt>
              </c:numCache>
            </c:numRef>
          </c:val>
          <c:extLst>
            <c:ext xmlns:c16="http://schemas.microsoft.com/office/drawing/2014/chart" uri="{C3380CC4-5D6E-409C-BE32-E72D297353CC}">
              <c16:uniqueId val="{00000006-2F6B-47B2-921E-5E37967A107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517D-4C1D-901E-868FFD3C205A}"/>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17D-4C1D-901E-868FFD3C205A}"/>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517D-4C1D-901E-868FFD3C205A}"/>
              </c:ext>
            </c:extLst>
          </c:dPt>
          <c:val>
            <c:numRef>
              <c:f>Dashboard!$I$27:$K$27</c:f>
              <c:numCache>
                <c:formatCode>General</c:formatCode>
                <c:ptCount val="3"/>
                <c:pt idx="0">
                  <c:v>0</c:v>
                </c:pt>
                <c:pt idx="1">
                  <c:v>0</c:v>
                </c:pt>
                <c:pt idx="2">
                  <c:v>0</c:v>
                </c:pt>
              </c:numCache>
            </c:numRef>
          </c:val>
          <c:extLst>
            <c:ext xmlns:c16="http://schemas.microsoft.com/office/drawing/2014/chart" uri="{C3380CC4-5D6E-409C-BE32-E72D297353CC}">
              <c16:uniqueId val="{00000006-517D-4C1D-901E-868FFD3C205A}"/>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3E2F-42FE-8EF7-EB3979D4C21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3E2F-42FE-8EF7-EB3979D4C21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3E2F-42FE-8EF7-EB3979D4C217}"/>
              </c:ext>
            </c:extLst>
          </c:dPt>
          <c:val>
            <c:numRef>
              <c:f>Dashboard!$I$28:$K$28</c:f>
              <c:numCache>
                <c:formatCode>General</c:formatCode>
                <c:ptCount val="3"/>
                <c:pt idx="0">
                  <c:v>0</c:v>
                </c:pt>
                <c:pt idx="1">
                  <c:v>0</c:v>
                </c:pt>
                <c:pt idx="2">
                  <c:v>0</c:v>
                </c:pt>
              </c:numCache>
            </c:numRef>
          </c:val>
          <c:extLst>
            <c:ext xmlns:c16="http://schemas.microsoft.com/office/drawing/2014/chart" uri="{C3380CC4-5D6E-409C-BE32-E72D297353CC}">
              <c16:uniqueId val="{00000006-3E2F-42FE-8EF7-EB3979D4C217}"/>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D44F-4550-949C-9ED06C0609A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D44F-4550-949C-9ED06C0609A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D44F-4550-949C-9ED06C0609A4}"/>
              </c:ext>
            </c:extLst>
          </c:dPt>
          <c:val>
            <c:numRef>
              <c:f>Dashboard!$I$29:$K$29</c:f>
              <c:numCache>
                <c:formatCode>General</c:formatCode>
                <c:ptCount val="3"/>
                <c:pt idx="0">
                  <c:v>0</c:v>
                </c:pt>
                <c:pt idx="1">
                  <c:v>0</c:v>
                </c:pt>
                <c:pt idx="2">
                  <c:v>0</c:v>
                </c:pt>
              </c:numCache>
            </c:numRef>
          </c:val>
          <c:extLst>
            <c:ext xmlns:c16="http://schemas.microsoft.com/office/drawing/2014/chart" uri="{C3380CC4-5D6E-409C-BE32-E72D297353CC}">
              <c16:uniqueId val="{00000006-D44F-4550-949C-9ED06C0609A4}"/>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9EBD-476E-BFE2-CFF9796DE62B}"/>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EBD-476E-BFE2-CFF9796DE62B}"/>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EBD-476E-BFE2-CFF9796DE62B}"/>
              </c:ext>
            </c:extLst>
          </c:dPt>
          <c:val>
            <c:numRef>
              <c:f>Dashboard!$I$29:$K$29</c:f>
              <c:numCache>
                <c:formatCode>General</c:formatCode>
                <c:ptCount val="3"/>
                <c:pt idx="0">
                  <c:v>0</c:v>
                </c:pt>
                <c:pt idx="1">
                  <c:v>0</c:v>
                </c:pt>
                <c:pt idx="2">
                  <c:v>0</c:v>
                </c:pt>
              </c:numCache>
            </c:numRef>
          </c:val>
          <c:extLst>
            <c:ext xmlns:c16="http://schemas.microsoft.com/office/drawing/2014/chart" uri="{C3380CC4-5D6E-409C-BE32-E72D297353CC}">
              <c16:uniqueId val="{00000006-9EBD-476E-BFE2-CFF9796DE62B}"/>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96AB-41CE-A3CB-54D2E91D419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6AB-41CE-A3CB-54D2E91D419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6AB-41CE-A3CB-54D2E91D4198}"/>
              </c:ext>
            </c:extLst>
          </c:dPt>
          <c:val>
            <c:numRef>
              <c:f>Dashboard!$I$29:$K$29</c:f>
              <c:numCache>
                <c:formatCode>General</c:formatCode>
                <c:ptCount val="3"/>
                <c:pt idx="0">
                  <c:v>0</c:v>
                </c:pt>
                <c:pt idx="1">
                  <c:v>0</c:v>
                </c:pt>
                <c:pt idx="2">
                  <c:v>0</c:v>
                </c:pt>
              </c:numCache>
            </c:numRef>
          </c:val>
          <c:extLst>
            <c:ext xmlns:c16="http://schemas.microsoft.com/office/drawing/2014/chart" uri="{C3380CC4-5D6E-409C-BE32-E72D297353CC}">
              <c16:uniqueId val="{00000006-96AB-41CE-A3CB-54D2E91D419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3" Type="http://schemas.openxmlformats.org/officeDocument/2006/relationships/chart" Target="../charts/chart3.xml"/><Relationship Id="rId21" Type="http://schemas.openxmlformats.org/officeDocument/2006/relationships/chart" Target="../charts/chart20.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6.xml"/><Relationship Id="rId2" Type="http://schemas.openxmlformats.org/officeDocument/2006/relationships/chart" Target="../charts/chart2.xml"/><Relationship Id="rId16" Type="http://schemas.openxmlformats.org/officeDocument/2006/relationships/chart" Target="../charts/chart15.xml"/><Relationship Id="rId20" Type="http://schemas.openxmlformats.org/officeDocument/2006/relationships/chart" Target="../charts/chart1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4.xml"/><Relationship Id="rId10" Type="http://schemas.openxmlformats.org/officeDocument/2006/relationships/chart" Target="../charts/chart10.xml"/><Relationship Id="rId19" Type="http://schemas.openxmlformats.org/officeDocument/2006/relationships/chart" Target="../charts/chart18.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628650</xdr:colOff>
      <xdr:row>33</xdr:row>
      <xdr:rowOff>85724</xdr:rowOff>
    </xdr:to>
    <xdr:sp macro="" textlink="">
      <xdr:nvSpPr>
        <xdr:cNvPr id="4" name="TextBox 3">
          <a:extLst>
            <a:ext uri="{FF2B5EF4-FFF2-40B4-BE49-F238E27FC236}">
              <a16:creationId xmlns:a16="http://schemas.microsoft.com/office/drawing/2014/main" id="{11247D49-399F-40A7-A853-E70A01ED9953}"/>
            </a:ext>
          </a:extLst>
        </xdr:cNvPr>
        <xdr:cNvSpPr txBox="1"/>
      </xdr:nvSpPr>
      <xdr:spPr>
        <a:xfrm>
          <a:off x="0" y="0"/>
          <a:ext cx="5810250" cy="6057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GB" sz="1100" b="1">
              <a:solidFill>
                <a:schemeClr val="dk1"/>
              </a:solidFill>
              <a:effectLst/>
              <a:latin typeface="+mn-lt"/>
              <a:ea typeface="+mn-ea"/>
              <a:cs typeface="+mn-cs"/>
            </a:rPr>
            <a:t>Introduction</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This spreadsheet provides a collection of tools a Fire and Rescue Service may want to use to support the implementation and embedding of this Fire Standard. It provides a facility to record actions that have been taken, or need to be taken, to move toward achieving the Fire Standard. When first completed, it will provide a benchmark from which progress over time can be measured.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tool is a gap analysis intended to assist services, and they are therefore free to make any changes they wish to aid their planning and implementation of this Standard. To unlock</a:t>
          </a:r>
          <a:r>
            <a:rPr lang="en-GB" sz="1100" baseline="0">
              <a:solidFill>
                <a:schemeClr val="dk1"/>
              </a:solidFill>
              <a:effectLst/>
              <a:latin typeface="+mn-lt"/>
              <a:ea typeface="+mn-ea"/>
              <a:cs typeface="+mn-cs"/>
            </a:rPr>
            <a:t> this spreadsheet please use the password </a:t>
          </a:r>
          <a:r>
            <a:rPr lang="en-GB" sz="1100" b="1" baseline="0">
              <a:solidFill>
                <a:schemeClr val="dk1"/>
              </a:solidFill>
              <a:effectLst/>
              <a:latin typeface="+mn-lt"/>
              <a:ea typeface="+mn-ea"/>
              <a:cs typeface="+mn-cs"/>
            </a:rPr>
            <a:t>FireStandards</a:t>
          </a:r>
          <a:r>
            <a:rPr lang="en-GB" sz="1100" b="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There are three sections:</a:t>
          </a:r>
        </a:p>
        <a:p>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Dashboard summarising the criteria</a:t>
          </a:r>
        </a:p>
        <a:p>
          <a:pPr lvl="0"/>
          <a:r>
            <a:rPr lang="en-GB" sz="1100" b="1">
              <a:solidFill>
                <a:schemeClr val="dk1"/>
              </a:solidFill>
              <a:effectLst/>
              <a:latin typeface="+mn-lt"/>
              <a:ea typeface="+mn-ea"/>
              <a:cs typeface="+mn-cs"/>
            </a:rPr>
            <a:t>A separate sheet for each criteria</a:t>
          </a:r>
        </a:p>
        <a:p>
          <a:pPr lvl="0"/>
          <a:r>
            <a:rPr lang="en-GB" sz="1100" b="1">
              <a:solidFill>
                <a:schemeClr val="dk1"/>
              </a:solidFill>
              <a:effectLst/>
              <a:latin typeface="+mn-lt"/>
              <a:ea typeface="+mn-ea"/>
              <a:cs typeface="+mn-cs"/>
            </a:rPr>
            <a:t>A separate sheet for the 3 Lines of Assurance</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Services are under no obligation to use these tools and may prefer to develop other means to measure how the Fire Standard is providing assurance or pick and chose sections to complete and align to existing reporting and supporting progress towards the CRMP.</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dashboard provides a pictorial overview of the level of assurance against the tasks and the separate 3 Lines of Assurance Model provides a simple assurance model of progress.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Fire Standards are not a compliance exercise, and the revised tools reflect this by encouraging a service to consider the level of progress it may be making in a particular area:</a:t>
          </a:r>
        </a:p>
        <a:p>
          <a:pPr lvl="0"/>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Limited</a:t>
          </a:r>
        </a:p>
        <a:p>
          <a:pPr lvl="0"/>
          <a:r>
            <a:rPr lang="en-GB" sz="1100" b="1">
              <a:solidFill>
                <a:schemeClr val="dk1"/>
              </a:solidFill>
              <a:effectLst/>
              <a:latin typeface="+mn-lt"/>
              <a:ea typeface="+mn-ea"/>
              <a:cs typeface="+mn-cs"/>
            </a:rPr>
            <a:t>Reasonable</a:t>
          </a:r>
        </a:p>
        <a:p>
          <a:pPr lvl="0"/>
          <a:r>
            <a:rPr lang="en-GB" sz="1100" b="1">
              <a:solidFill>
                <a:schemeClr val="dk1"/>
              </a:solidFill>
              <a:effectLst/>
              <a:latin typeface="+mn-lt"/>
              <a:ea typeface="+mn-ea"/>
              <a:cs typeface="+mn-cs"/>
            </a:rPr>
            <a:t>Substantial </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implementation of a Fire Standard should never be seen as an exercise with a beginning and end and the suite should be revisited when priorities change and evolve over time, such as when the CRMP is being revised or a new corporate strategy is being developed.</a:t>
          </a:r>
        </a:p>
        <a:p>
          <a:r>
            <a:rPr lang="en-GB" sz="1200">
              <a:solidFill>
                <a:schemeClr val="dk1"/>
              </a:solidFill>
              <a:effectLst/>
              <a:latin typeface="+mn-lt"/>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48658</xdr:colOff>
      <xdr:row>13</xdr:row>
      <xdr:rowOff>104568</xdr:rowOff>
    </xdr:from>
    <xdr:to>
      <xdr:col>11</xdr:col>
      <xdr:colOff>609391</xdr:colOff>
      <xdr:row>13</xdr:row>
      <xdr:rowOff>649330</xdr:rowOff>
    </xdr:to>
    <xdr:graphicFrame macro="">
      <xdr:nvGraphicFramePr>
        <xdr:cNvPr id="2" name="Chart 1">
          <a:extLst>
            <a:ext uri="{FF2B5EF4-FFF2-40B4-BE49-F238E27FC236}">
              <a16:creationId xmlns:a16="http://schemas.microsoft.com/office/drawing/2014/main" id="{B066E4E1-2B7A-4979-8FB6-F7DE295BEF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58598</xdr:colOff>
      <xdr:row>15</xdr:row>
      <xdr:rowOff>129409</xdr:rowOff>
    </xdr:from>
    <xdr:to>
      <xdr:col>12</xdr:col>
      <xdr:colOff>2251</xdr:colOff>
      <xdr:row>15</xdr:row>
      <xdr:rowOff>636071</xdr:rowOff>
    </xdr:to>
    <xdr:graphicFrame macro="">
      <xdr:nvGraphicFramePr>
        <xdr:cNvPr id="4" name="Chart 3">
          <a:extLst>
            <a:ext uri="{FF2B5EF4-FFF2-40B4-BE49-F238E27FC236}">
              <a16:creationId xmlns:a16="http://schemas.microsoft.com/office/drawing/2014/main" id="{7F3FC350-C63B-485B-9B48-7084EEAA2B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67313</xdr:colOff>
      <xdr:row>16</xdr:row>
      <xdr:rowOff>56731</xdr:rowOff>
    </xdr:from>
    <xdr:to>
      <xdr:col>12</xdr:col>
      <xdr:colOff>3512</xdr:colOff>
      <xdr:row>16</xdr:row>
      <xdr:rowOff>527741</xdr:rowOff>
    </xdr:to>
    <xdr:graphicFrame macro="">
      <xdr:nvGraphicFramePr>
        <xdr:cNvPr id="5" name="Chart 4">
          <a:extLst>
            <a:ext uri="{FF2B5EF4-FFF2-40B4-BE49-F238E27FC236}">
              <a16:creationId xmlns:a16="http://schemas.microsoft.com/office/drawing/2014/main" id="{03092366-1EA2-4F8A-AF3D-6C9EAF223C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58597</xdr:colOff>
      <xdr:row>17</xdr:row>
      <xdr:rowOff>99804</xdr:rowOff>
    </xdr:from>
    <xdr:to>
      <xdr:col>11</xdr:col>
      <xdr:colOff>608121</xdr:colOff>
      <xdr:row>17</xdr:row>
      <xdr:rowOff>644566</xdr:rowOff>
    </xdr:to>
    <xdr:graphicFrame macro="">
      <xdr:nvGraphicFramePr>
        <xdr:cNvPr id="6" name="Chart 5">
          <a:extLst>
            <a:ext uri="{FF2B5EF4-FFF2-40B4-BE49-F238E27FC236}">
              <a16:creationId xmlns:a16="http://schemas.microsoft.com/office/drawing/2014/main" id="{3E46E306-6946-4F24-B249-38E7C6B4E7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66880</xdr:colOff>
      <xdr:row>18</xdr:row>
      <xdr:rowOff>154266</xdr:rowOff>
    </xdr:from>
    <xdr:to>
      <xdr:col>12</xdr:col>
      <xdr:colOff>5770</xdr:colOff>
      <xdr:row>18</xdr:row>
      <xdr:rowOff>699028</xdr:rowOff>
    </xdr:to>
    <xdr:graphicFrame macro="">
      <xdr:nvGraphicFramePr>
        <xdr:cNvPr id="7" name="Chart 6">
          <a:extLst>
            <a:ext uri="{FF2B5EF4-FFF2-40B4-BE49-F238E27FC236}">
              <a16:creationId xmlns:a16="http://schemas.microsoft.com/office/drawing/2014/main" id="{054C85E0-D6D9-406B-B1C9-56325D6C6C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58598</xdr:colOff>
      <xdr:row>19</xdr:row>
      <xdr:rowOff>73712</xdr:rowOff>
    </xdr:from>
    <xdr:to>
      <xdr:col>12</xdr:col>
      <xdr:colOff>2251</xdr:colOff>
      <xdr:row>19</xdr:row>
      <xdr:rowOff>608949</xdr:rowOff>
    </xdr:to>
    <xdr:graphicFrame macro="">
      <xdr:nvGraphicFramePr>
        <xdr:cNvPr id="8" name="Chart 7">
          <a:extLst>
            <a:ext uri="{FF2B5EF4-FFF2-40B4-BE49-F238E27FC236}">
              <a16:creationId xmlns:a16="http://schemas.microsoft.com/office/drawing/2014/main" id="{9B0E8E97-BD3D-405C-BF2D-83396CA99D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46794</xdr:colOff>
      <xdr:row>20</xdr:row>
      <xdr:rowOff>51955</xdr:rowOff>
    </xdr:from>
    <xdr:to>
      <xdr:col>11</xdr:col>
      <xdr:colOff>645533</xdr:colOff>
      <xdr:row>20</xdr:row>
      <xdr:rowOff>770658</xdr:rowOff>
    </xdr:to>
    <xdr:graphicFrame macro="">
      <xdr:nvGraphicFramePr>
        <xdr:cNvPr id="9" name="Chart 8">
          <a:extLst>
            <a:ext uri="{FF2B5EF4-FFF2-40B4-BE49-F238E27FC236}">
              <a16:creationId xmlns:a16="http://schemas.microsoft.com/office/drawing/2014/main" id="{6C5F7901-E6E1-4D89-9F90-AA302AA252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45552</xdr:colOff>
      <xdr:row>21</xdr:row>
      <xdr:rowOff>436699</xdr:rowOff>
    </xdr:from>
    <xdr:to>
      <xdr:col>11</xdr:col>
      <xdr:colOff>580790</xdr:colOff>
      <xdr:row>21</xdr:row>
      <xdr:rowOff>971937</xdr:rowOff>
    </xdr:to>
    <xdr:graphicFrame macro="">
      <xdr:nvGraphicFramePr>
        <xdr:cNvPr id="10" name="Chart 9">
          <a:extLst>
            <a:ext uri="{FF2B5EF4-FFF2-40B4-BE49-F238E27FC236}">
              <a16:creationId xmlns:a16="http://schemas.microsoft.com/office/drawing/2014/main" id="{E62E1CF3-843A-48E7-9938-D9D099505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55078</xdr:colOff>
      <xdr:row>22</xdr:row>
      <xdr:rowOff>95042</xdr:rowOff>
    </xdr:from>
    <xdr:to>
      <xdr:col>11</xdr:col>
      <xdr:colOff>590316</xdr:colOff>
      <xdr:row>22</xdr:row>
      <xdr:rowOff>635042</xdr:rowOff>
    </xdr:to>
    <xdr:graphicFrame macro="">
      <xdr:nvGraphicFramePr>
        <xdr:cNvPr id="11" name="Chart 10">
          <a:extLst>
            <a:ext uri="{FF2B5EF4-FFF2-40B4-BE49-F238E27FC236}">
              <a16:creationId xmlns:a16="http://schemas.microsoft.com/office/drawing/2014/main" id="{F0742A99-4A5D-450D-9236-0AA4092520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42033</xdr:colOff>
      <xdr:row>23</xdr:row>
      <xdr:rowOff>115128</xdr:rowOff>
    </xdr:from>
    <xdr:to>
      <xdr:col>11</xdr:col>
      <xdr:colOff>582033</xdr:colOff>
      <xdr:row>23</xdr:row>
      <xdr:rowOff>659890</xdr:rowOff>
    </xdr:to>
    <xdr:graphicFrame macro="">
      <xdr:nvGraphicFramePr>
        <xdr:cNvPr id="12" name="Chart 11">
          <a:extLst>
            <a:ext uri="{FF2B5EF4-FFF2-40B4-BE49-F238E27FC236}">
              <a16:creationId xmlns:a16="http://schemas.microsoft.com/office/drawing/2014/main" id="{41B07B83-5BB9-4C84-850F-7B3633D8AA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58598</xdr:colOff>
      <xdr:row>14</xdr:row>
      <xdr:rowOff>101046</xdr:rowOff>
    </xdr:from>
    <xdr:to>
      <xdr:col>11</xdr:col>
      <xdr:colOff>598598</xdr:colOff>
      <xdr:row>14</xdr:row>
      <xdr:rowOff>641046</xdr:rowOff>
    </xdr:to>
    <xdr:graphicFrame macro="">
      <xdr:nvGraphicFramePr>
        <xdr:cNvPr id="13" name="Chart 12">
          <a:extLst>
            <a:ext uri="{FF2B5EF4-FFF2-40B4-BE49-F238E27FC236}">
              <a16:creationId xmlns:a16="http://schemas.microsoft.com/office/drawing/2014/main" id="{D12FBA59-B13B-4610-B6C1-AB825EF7B8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46795</xdr:colOff>
      <xdr:row>34</xdr:row>
      <xdr:rowOff>112847</xdr:rowOff>
    </xdr:from>
    <xdr:to>
      <xdr:col>11</xdr:col>
      <xdr:colOff>582033</xdr:colOff>
      <xdr:row>34</xdr:row>
      <xdr:rowOff>652847</xdr:rowOff>
    </xdr:to>
    <xdr:graphicFrame macro="">
      <xdr:nvGraphicFramePr>
        <xdr:cNvPr id="20" name="Chart 19">
          <a:extLst>
            <a:ext uri="{FF2B5EF4-FFF2-40B4-BE49-F238E27FC236}">
              <a16:creationId xmlns:a16="http://schemas.microsoft.com/office/drawing/2014/main" id="{2FA05C35-A469-41CF-B571-C27C789A2A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33129</xdr:colOff>
      <xdr:row>6</xdr:row>
      <xdr:rowOff>121960</xdr:rowOff>
    </xdr:from>
    <xdr:to>
      <xdr:col>12</xdr:col>
      <xdr:colOff>112436</xdr:colOff>
      <xdr:row>9</xdr:row>
      <xdr:rowOff>162131</xdr:rowOff>
    </xdr:to>
    <xdr:graphicFrame macro="">
      <xdr:nvGraphicFramePr>
        <xdr:cNvPr id="25" name="Chart 24">
          <a:extLst>
            <a:ext uri="{FF2B5EF4-FFF2-40B4-BE49-F238E27FC236}">
              <a16:creationId xmlns:a16="http://schemas.microsoft.com/office/drawing/2014/main" id="{86589369-F3B6-4D2D-AFBE-F0BFE4E67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628650</xdr:colOff>
      <xdr:row>0</xdr:row>
      <xdr:rowOff>190500</xdr:rowOff>
    </xdr:from>
    <xdr:to>
      <xdr:col>1</xdr:col>
      <xdr:colOff>1805940</xdr:colOff>
      <xdr:row>4</xdr:row>
      <xdr:rowOff>112728</xdr:rowOff>
    </xdr:to>
    <xdr:pic>
      <xdr:nvPicPr>
        <xdr:cNvPr id="17" name="Picture 16">
          <a:extLst>
            <a:ext uri="{FF2B5EF4-FFF2-40B4-BE49-F238E27FC236}">
              <a16:creationId xmlns:a16="http://schemas.microsoft.com/office/drawing/2014/main" id="{D045F502-69E6-40DB-8D43-728D60FD2FD3}"/>
            </a:ext>
            <a:ext uri="{147F2762-F138-4A5C-976F-8EAC2B608ADB}">
              <a16:predDERef xmlns:a16="http://schemas.microsoft.com/office/drawing/2014/main" pred="{86589369-F3B6-4D2D-AFBE-F0BFE4E675D4}"/>
            </a:ext>
          </a:extLst>
        </xdr:cNvPr>
        <xdr:cNvPicPr>
          <a:picLocks noChangeAspect="1"/>
        </xdr:cNvPicPr>
      </xdr:nvPicPr>
      <xdr:blipFill>
        <a:blip xmlns:r="http://schemas.openxmlformats.org/officeDocument/2006/relationships" r:embed="rId14"/>
        <a:stretch>
          <a:fillRect/>
        </a:stretch>
      </xdr:blipFill>
      <xdr:spPr>
        <a:xfrm>
          <a:off x="628650" y="190500"/>
          <a:ext cx="1828800" cy="979503"/>
        </a:xfrm>
        <a:prstGeom prst="rect">
          <a:avLst/>
        </a:prstGeom>
      </xdr:spPr>
    </xdr:pic>
    <xdr:clientData/>
  </xdr:twoCellAnchor>
  <xdr:twoCellAnchor>
    <xdr:from>
      <xdr:col>11</xdr:col>
      <xdr:colOff>0</xdr:colOff>
      <xdr:row>24</xdr:row>
      <xdr:rowOff>0</xdr:rowOff>
    </xdr:from>
    <xdr:to>
      <xdr:col>11</xdr:col>
      <xdr:colOff>535238</xdr:colOff>
      <xdr:row>24</xdr:row>
      <xdr:rowOff>549524</xdr:rowOff>
    </xdr:to>
    <xdr:graphicFrame macro="">
      <xdr:nvGraphicFramePr>
        <xdr:cNvPr id="19" name="Chart 18">
          <a:extLst>
            <a:ext uri="{FF2B5EF4-FFF2-40B4-BE49-F238E27FC236}">
              <a16:creationId xmlns:a16="http://schemas.microsoft.com/office/drawing/2014/main" id="{245B2D38-39F7-40B7-B10D-2CE41FB92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0</xdr:colOff>
      <xdr:row>25</xdr:row>
      <xdr:rowOff>0</xdr:rowOff>
    </xdr:from>
    <xdr:to>
      <xdr:col>11</xdr:col>
      <xdr:colOff>535238</xdr:colOff>
      <xdr:row>25</xdr:row>
      <xdr:rowOff>554286</xdr:rowOff>
    </xdr:to>
    <xdr:graphicFrame macro="">
      <xdr:nvGraphicFramePr>
        <xdr:cNvPr id="21" name="Chart 20">
          <a:extLst>
            <a:ext uri="{FF2B5EF4-FFF2-40B4-BE49-F238E27FC236}">
              <a16:creationId xmlns:a16="http://schemas.microsoft.com/office/drawing/2014/main" id="{BF696F40-233D-42A3-BED0-B95F369EBC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xdr:col>
      <xdr:colOff>0</xdr:colOff>
      <xdr:row>26</xdr:row>
      <xdr:rowOff>0</xdr:rowOff>
    </xdr:from>
    <xdr:to>
      <xdr:col>11</xdr:col>
      <xdr:colOff>535238</xdr:colOff>
      <xdr:row>27</xdr:row>
      <xdr:rowOff>190832</xdr:rowOff>
    </xdr:to>
    <xdr:graphicFrame macro="">
      <xdr:nvGraphicFramePr>
        <xdr:cNvPr id="3" name="Chart 2">
          <a:extLst>
            <a:ext uri="{FF2B5EF4-FFF2-40B4-BE49-F238E27FC236}">
              <a16:creationId xmlns:a16="http://schemas.microsoft.com/office/drawing/2014/main" id="{48678605-E444-4A9F-9729-C4D9BD85E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11</xdr:col>
      <xdr:colOff>0</xdr:colOff>
      <xdr:row>27</xdr:row>
      <xdr:rowOff>0</xdr:rowOff>
    </xdr:from>
    <xdr:to>
      <xdr:col>11</xdr:col>
      <xdr:colOff>535238</xdr:colOff>
      <xdr:row>27</xdr:row>
      <xdr:rowOff>554286</xdr:rowOff>
    </xdr:to>
    <xdr:graphicFrame macro="">
      <xdr:nvGraphicFramePr>
        <xdr:cNvPr id="14" name="Chart 13">
          <a:extLst>
            <a:ext uri="{FF2B5EF4-FFF2-40B4-BE49-F238E27FC236}">
              <a16:creationId xmlns:a16="http://schemas.microsoft.com/office/drawing/2014/main" id="{02D173EC-AC07-4659-9D02-D8177AFC2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11</xdr:col>
      <xdr:colOff>0</xdr:colOff>
      <xdr:row>28</xdr:row>
      <xdr:rowOff>0</xdr:rowOff>
    </xdr:from>
    <xdr:to>
      <xdr:col>11</xdr:col>
      <xdr:colOff>535238</xdr:colOff>
      <xdr:row>28</xdr:row>
      <xdr:rowOff>554286</xdr:rowOff>
    </xdr:to>
    <xdr:graphicFrame macro="">
      <xdr:nvGraphicFramePr>
        <xdr:cNvPr id="15" name="Chart 14">
          <a:extLst>
            <a:ext uri="{FF2B5EF4-FFF2-40B4-BE49-F238E27FC236}">
              <a16:creationId xmlns:a16="http://schemas.microsoft.com/office/drawing/2014/main" id="{1578FB7F-78C9-476C-B32C-9ECB1D5B9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11</xdr:col>
      <xdr:colOff>0</xdr:colOff>
      <xdr:row>29</xdr:row>
      <xdr:rowOff>0</xdr:rowOff>
    </xdr:from>
    <xdr:to>
      <xdr:col>11</xdr:col>
      <xdr:colOff>535238</xdr:colOff>
      <xdr:row>29</xdr:row>
      <xdr:rowOff>554286</xdr:rowOff>
    </xdr:to>
    <xdr:graphicFrame macro="">
      <xdr:nvGraphicFramePr>
        <xdr:cNvPr id="16" name="Chart 15">
          <a:extLst>
            <a:ext uri="{FF2B5EF4-FFF2-40B4-BE49-F238E27FC236}">
              <a16:creationId xmlns:a16="http://schemas.microsoft.com/office/drawing/2014/main" id="{305C871C-B181-4000-AD08-5BF56238E7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11</xdr:col>
      <xdr:colOff>0</xdr:colOff>
      <xdr:row>30</xdr:row>
      <xdr:rowOff>0</xdr:rowOff>
    </xdr:from>
    <xdr:to>
      <xdr:col>11</xdr:col>
      <xdr:colOff>535238</xdr:colOff>
      <xdr:row>30</xdr:row>
      <xdr:rowOff>554286</xdr:rowOff>
    </xdr:to>
    <xdr:graphicFrame macro="">
      <xdr:nvGraphicFramePr>
        <xdr:cNvPr id="18" name="Chart 17">
          <a:extLst>
            <a:ext uri="{FF2B5EF4-FFF2-40B4-BE49-F238E27FC236}">
              <a16:creationId xmlns:a16="http://schemas.microsoft.com/office/drawing/2014/main" id="{1354DE0D-BD70-4CCC-8323-BB498FA9D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1BA8361-640B-44AD-8684-850E33DA9B70}" name="Table2" displayName="Table2" ref="A2:H19" totalsRowShown="0" headerRowDxfId="179">
  <autoFilter ref="A2:H19" xr:uid="{D7824867-078E-4301-A0FB-758B70E7D95C}"/>
  <tableColumns count="8">
    <tableColumn id="1" xr3:uid="{70A235FF-1050-4B0B-8020-56B8028103BA}" name="Criteria" dataDxfId="178"/>
    <tableColumn id="2" xr3:uid="{70251BA7-34F0-45A9-AE50-1064B7C397E1}" name="Description" dataDxfId="177"/>
    <tableColumn id="8" xr3:uid="{F5BA5A6F-F15D-464E-9A23-1DE60E802501}" name="Priority" dataDxfId="176"/>
    <tableColumn id="7" xr3:uid="{5D235819-CCB6-4088-B65E-ABFBF8020E98}" name="Impact" dataDxfId="175"/>
    <tableColumn id="3" xr3:uid="{D0A9FD2E-0B8D-467E-9174-AFAC356C68DA}" name="First Line" dataDxfId="174"/>
    <tableColumn id="4" xr3:uid="{A5DBEA95-92D9-4A6B-98C4-8C942199D09A}" name="Second Line" dataDxfId="173"/>
    <tableColumn id="5" xr3:uid="{5B6D4DE2-BB97-4C3E-8F01-55B7B944D55A}" name="Third Line" dataDxfId="172"/>
    <tableColumn id="6" xr3:uid="{8BE00AC3-0A44-4862-8C26-06923988C7F6}" name="Notes and Actions" dataDxfId="171"/>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F009-AD79-4D75-87D9-FC501CF1BB20}">
  <sheetPr codeName="Sheet1"/>
  <dimension ref="A1:S24"/>
  <sheetViews>
    <sheetView topLeftCell="B1" workbookViewId="0">
      <selection activeCell="E10" sqref="E10"/>
    </sheetView>
  </sheetViews>
  <sheetFormatPr defaultRowHeight="14.4" x14ac:dyDescent="0.3"/>
  <cols>
    <col min="1" max="1" width="11.77734375" customWidth="1"/>
    <col min="2" max="2" width="18" customWidth="1"/>
    <col min="3" max="3" width="21" customWidth="1"/>
    <col min="4" max="4" width="17.44140625" customWidth="1"/>
    <col min="5" max="20" width="9.5546875" customWidth="1"/>
  </cols>
  <sheetData>
    <row r="1" spans="1:19" x14ac:dyDescent="0.3">
      <c r="A1" s="1" t="s">
        <v>0</v>
      </c>
      <c r="B1" s="1" t="s">
        <v>1</v>
      </c>
      <c r="C1" s="1" t="s">
        <v>143</v>
      </c>
    </row>
    <row r="2" spans="1:19" x14ac:dyDescent="0.3">
      <c r="A2" t="s">
        <v>2</v>
      </c>
      <c r="B2" t="s">
        <v>2</v>
      </c>
      <c r="C2" t="s">
        <v>140</v>
      </c>
    </row>
    <row r="3" spans="1:19" x14ac:dyDescent="0.3">
      <c r="A3" t="s">
        <v>3</v>
      </c>
      <c r="B3" t="s">
        <v>3</v>
      </c>
      <c r="C3" t="s">
        <v>141</v>
      </c>
    </row>
    <row r="4" spans="1:19" x14ac:dyDescent="0.3">
      <c r="A4" t="s">
        <v>4</v>
      </c>
      <c r="B4" t="s">
        <v>4</v>
      </c>
      <c r="C4" t="s">
        <v>142</v>
      </c>
    </row>
    <row r="7" spans="1:19" x14ac:dyDescent="0.3">
      <c r="D7" s="3" t="s">
        <v>5</v>
      </c>
      <c r="E7" s="3" t="s">
        <v>6</v>
      </c>
      <c r="F7" s="3" t="s">
        <v>7</v>
      </c>
      <c r="G7" s="3" t="s">
        <v>8</v>
      </c>
      <c r="H7" s="3" t="s">
        <v>9</v>
      </c>
      <c r="I7" s="3" t="s">
        <v>10</v>
      </c>
      <c r="J7" s="3" t="s">
        <v>11</v>
      </c>
      <c r="K7" s="3" t="s">
        <v>12</v>
      </c>
      <c r="L7" s="3" t="s">
        <v>13</v>
      </c>
      <c r="M7" s="3" t="s">
        <v>14</v>
      </c>
      <c r="N7" s="3" t="s">
        <v>15</v>
      </c>
      <c r="O7" s="3" t="s">
        <v>16</v>
      </c>
      <c r="P7" s="3" t="s">
        <v>144</v>
      </c>
      <c r="Q7" s="3" t="s">
        <v>207</v>
      </c>
      <c r="R7" s="3" t="s">
        <v>208</v>
      </c>
      <c r="S7" s="3" t="s">
        <v>209</v>
      </c>
    </row>
    <row r="8" spans="1:19" x14ac:dyDescent="0.3">
      <c r="D8" s="4">
        <f>IF('Criteria 1'!$D$2="Substantial",1,IF('Criteria 1'!$D$2="Reasonable",2,IF('Criteria 1'!$D$2="Limited",3,0)))</f>
        <v>1</v>
      </c>
      <c r="E8" s="4">
        <f>IF('Criteria 2'!$D$2="Substantial",1,IF('Criteria 2'!$D$2="Reasonable",2,IF('Criteria 2'!$D$2="Limited",3,0)))</f>
        <v>1</v>
      </c>
      <c r="F8" s="4">
        <f>IF('Criteria 3'!$D$2="Substantial",1,IF('Criteria 3'!$D$2="Reasonable",2,IF('Criteria 3'!$D$2="Limited",3,0)))</f>
        <v>1</v>
      </c>
      <c r="G8" s="4">
        <f>IF('Criteria 4'!$D$2="Substantial",1,IF('Criteria 4'!$D$2="Reasonable",2,IF('Criteria 4'!$D$2="Limited",3,0)))</f>
        <v>1</v>
      </c>
      <c r="H8" s="4">
        <f>IF('Criteria 5'!$D$2="Substantial",1,IF('Criteria 5'!$D$2="Reasonable",2,IF('Criteria 5'!$D$2="Limited",3,0)))</f>
        <v>1</v>
      </c>
      <c r="I8" s="4">
        <f>IF('Criteria 6'!$D$2="Substantial",1,IF('Criteria 6'!$D$2="Reasonable",2,IF('Criteria 6'!$D$2="Limited",3,0)))</f>
        <v>1</v>
      </c>
      <c r="J8" s="4">
        <f>IF('Criteria 7'!$D$2="Substantial",1,IF('Criteria 7'!$D$2="Reasonable",2,IF('Criteria 7'!$D$2="Limited",3,0)))</f>
        <v>1</v>
      </c>
      <c r="K8" s="4">
        <f>IF('Criteria 8'!$D$2="Substantial",1,IF('Criteria 8'!$D$2="Reasonable",2,IF('Criteria 8'!$D$2="Limited",3,0)))</f>
        <v>1</v>
      </c>
      <c r="L8" s="4">
        <f>IF('Criteria 9'!$D$2="Substantial",1,IF('Criteria 9'!$D$2="Reasonable",2,IF('Criteria 9'!$D$2="Limited",3,0)))</f>
        <v>1</v>
      </c>
      <c r="M8" s="4">
        <f>IF('Criteria 10'!$D$2="Substantial",1,IF('Criteria 10'!$D$2="Reasonable",2,IF('Criteria 10'!$D$2="Limited",3,0)))</f>
        <v>1</v>
      </c>
      <c r="N8" s="4">
        <f>IF('Criteria 11'!$D$2="Substantial",1,IF('Criteria 11'!$D$2="Reasonable",2,IF('Criteria 11'!$D$2="Limited",3,0)))</f>
        <v>1</v>
      </c>
      <c r="O8" s="4">
        <f>IF('Criteria 12'!$D$2="Substantial",1,IF('Criteria 12'!$D$2="Reasonable",2,IF('Criteria 12'!$D$2="Limited",3,0)))</f>
        <v>1</v>
      </c>
      <c r="P8" s="4">
        <f>IF('Criteria 13'!$D$2="Substantial",1,IF('Criteria 13'!$D$2="Reasonable",2,IF('Criteria 13'!$D$2="Limited",3,0)))</f>
        <v>1</v>
      </c>
      <c r="Q8" s="4">
        <f>IF('Criteria 14'!$D$2="Substantial",1,IF('Criteria 14'!$D$2="Reasonable",2,IF('Criteria 14'!$D$2="Limited",3,0)))</f>
        <v>1</v>
      </c>
      <c r="R8" s="4">
        <f>IF('Criteria 15'!$D$2="Substantial",1,IF('Criteria 15'!$D$2="Reasonable",2,IF('Criteria 15'!$D$2="Limited",3,0)))</f>
        <v>1</v>
      </c>
      <c r="S8" s="4">
        <f>IF('Criteria 16'!$D$2="Substantial",1,IF('Criteria 16'!$D$2="Reasonable",2,IF('Criteria 16'!$D$2="Limited",3,0)))</f>
        <v>1</v>
      </c>
    </row>
    <row r="9" spans="1:19" x14ac:dyDescent="0.3">
      <c r="A9" s="20"/>
    </row>
    <row r="10" spans="1:19" x14ac:dyDescent="0.3">
      <c r="A10" s="20"/>
      <c r="D10" s="21" t="s">
        <v>140</v>
      </c>
      <c r="E10" s="22">
        <f>COUNTIF($D$8:$T$8,1)</f>
        <v>16</v>
      </c>
    </row>
    <row r="11" spans="1:19" x14ac:dyDescent="0.3">
      <c r="A11" s="20"/>
      <c r="D11" s="21" t="s">
        <v>141</v>
      </c>
      <c r="E11" s="23">
        <f>COUNTIF($D$8:$T$8,2)</f>
        <v>0</v>
      </c>
    </row>
    <row r="12" spans="1:19" x14ac:dyDescent="0.3">
      <c r="A12" s="20"/>
      <c r="D12" s="21" t="s">
        <v>142</v>
      </c>
      <c r="E12" s="24">
        <f>COUNTIF($D$8:$T$8,3)</f>
        <v>0</v>
      </c>
    </row>
    <row r="13" spans="1:19" x14ac:dyDescent="0.3">
      <c r="A13" s="20"/>
    </row>
    <row r="14" spans="1:19" x14ac:dyDescent="0.3">
      <c r="A14" s="20"/>
    </row>
    <row r="15" spans="1:19" x14ac:dyDescent="0.3">
      <c r="A15" s="20"/>
    </row>
    <row r="16" spans="1:19"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0363-2054-4626-8DBB-93CF51DC284E}">
  <sheetPr codeName="Sheet2"/>
  <dimension ref="A1"/>
  <sheetViews>
    <sheetView topLeftCell="A4" workbookViewId="0">
      <selection activeCell="S15" sqref="S15"/>
    </sheetView>
  </sheetViews>
  <sheetFormatPr defaultRowHeight="14.4" x14ac:dyDescent="0.3"/>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00B4-0208-4F33-B426-0224EE6FE99E}">
  <sheetPr>
    <tabColor rgb="FF00B050"/>
  </sheetPr>
  <dimension ref="A1:XFB24"/>
  <sheetViews>
    <sheetView zoomScale="80" zoomScaleNormal="80" workbookViewId="0">
      <pane xSplit="2" ySplit="3" topLeftCell="C4" activePane="bottomRight" state="frozen"/>
      <selection pane="topRight" activeCell="C1" sqref="C1"/>
      <selection pane="bottomLeft" activeCell="A4" sqref="A4"/>
      <selection pane="bottomRight" activeCell="A6" sqref="A6"/>
    </sheetView>
  </sheetViews>
  <sheetFormatPr defaultRowHeight="14.4" x14ac:dyDescent="0.3"/>
  <cols>
    <col min="1" max="1" width="12" customWidth="1"/>
    <col min="2" max="2" width="78.33203125" customWidth="1"/>
    <col min="3" max="4" width="11.109375" customWidth="1"/>
    <col min="5" max="5" width="43.21875" style="98" customWidth="1"/>
    <col min="6" max="6" width="42.88671875" style="98" customWidth="1"/>
    <col min="7" max="7" width="43.33203125" style="98" customWidth="1"/>
    <col min="8" max="8" width="63.21875" style="98" customWidth="1"/>
  </cols>
  <sheetData>
    <row r="1" spans="1:8" s="2" customFormat="1" ht="18" x14ac:dyDescent="0.3">
      <c r="A1" s="100"/>
      <c r="B1" s="99" t="str">
        <f>Dashboard!I4</f>
        <v>Organisational Learning</v>
      </c>
      <c r="C1" s="105" t="s">
        <v>156</v>
      </c>
      <c r="D1" s="106"/>
      <c r="E1" s="106"/>
      <c r="F1" s="106"/>
      <c r="G1" s="107"/>
      <c r="H1" s="101"/>
    </row>
    <row r="2" spans="1:8" s="91" customFormat="1" ht="18" x14ac:dyDescent="0.3">
      <c r="A2" s="88" t="s">
        <v>22</v>
      </c>
      <c r="B2" s="88" t="s">
        <v>23</v>
      </c>
      <c r="C2" s="88" t="s">
        <v>0</v>
      </c>
      <c r="D2" s="88" t="s">
        <v>1</v>
      </c>
      <c r="E2" s="89" t="s">
        <v>148</v>
      </c>
      <c r="F2" s="89" t="s">
        <v>149</v>
      </c>
      <c r="G2" s="89" t="s">
        <v>150</v>
      </c>
      <c r="H2" s="90" t="s">
        <v>151</v>
      </c>
    </row>
    <row r="3" spans="1:8" s="95" customFormat="1" ht="96" x14ac:dyDescent="0.3">
      <c r="A3" s="92"/>
      <c r="B3" s="92"/>
      <c r="C3" s="92"/>
      <c r="D3" s="92"/>
      <c r="E3" s="93" t="s">
        <v>152</v>
      </c>
      <c r="F3" s="93" t="s">
        <v>153</v>
      </c>
      <c r="G3" s="94" t="s">
        <v>154</v>
      </c>
      <c r="H3" s="93" t="s">
        <v>155</v>
      </c>
    </row>
    <row r="4" spans="1:8" ht="28.8" x14ac:dyDescent="0.3">
      <c r="A4" s="96">
        <f>Dashboard!A14</f>
        <v>1</v>
      </c>
      <c r="B4" s="27" t="str">
        <f>Dashboard!B14</f>
        <v>have a strategic and consistent approach to organisational learning that draws from all areas and levels of the service. This learning informs, and is informed by, its Community Risk Management Plan (CRMP)</v>
      </c>
      <c r="C4" s="102"/>
      <c r="D4" s="102"/>
      <c r="E4" s="97"/>
      <c r="F4" s="97"/>
      <c r="G4" s="97"/>
      <c r="H4" s="97"/>
    </row>
    <row r="5" spans="1:8" ht="129.6" x14ac:dyDescent="0.3">
      <c r="A5" s="96">
        <f>Dashboard!A15</f>
        <v>2</v>
      </c>
      <c r="B5" s="27" t="str">
        <f>Dashboard!B15</f>
        <v xml:space="preserve">have a defined governance structure which ensures:
a)	a named and accountable strategic lead responsible for driving and overseeing organisational learning across the service is in place;
b)	organisational learning is visible, resourced and aligned with current strategic priorities and future strategic planning;
c)	organisational learning is embedded across the service’s culture, policies and practices; and
d)	the risks presented from organisational learning are acknowledged, managed, and contribute to the continuous improvement of the service. </v>
      </c>
      <c r="C5" s="102"/>
      <c r="D5" s="102"/>
      <c r="E5" s="97"/>
      <c r="F5" s="97"/>
      <c r="G5" s="97"/>
      <c r="H5" s="97"/>
    </row>
    <row r="6" spans="1:8" x14ac:dyDescent="0.3">
      <c r="A6" s="96">
        <f>Dashboard!A16</f>
        <v>3</v>
      </c>
      <c r="B6" s="27" t="str">
        <f>Dashboard!B16</f>
        <v>adopt the principles within the NFCC Organisational Learning Good Practice Guide, including the 5-step approach to organisational learning</v>
      </c>
      <c r="C6" s="102"/>
      <c r="D6" s="102"/>
      <c r="E6" s="97"/>
      <c r="F6" s="97"/>
      <c r="G6" s="97"/>
      <c r="H6" s="97"/>
    </row>
    <row r="7" spans="1:8" x14ac:dyDescent="0.3">
      <c r="A7" s="96">
        <f>Dashboard!A17</f>
        <v>4</v>
      </c>
      <c r="B7" s="27" t="str">
        <f>Dashboard!B17</f>
        <v>build a positive organisational learning culture by:
a)	ensuring that all employees understand their personal accountability and responsibility for organisational learning;
b)	ensuring leaders at all levels:
i.	are responsible for modelling, promoting, and protecting a culture that enables organisational learning to thrive; and
ii.	cultivate a safe environment for people to share and receive learning and act on that learning with transparency and fairness.
c)	communicating learning consistently, transparently and accessibly to employees and relevant stakeholders.</v>
      </c>
      <c r="C7" s="102"/>
      <c r="D7" s="102"/>
      <c r="E7" s="97"/>
      <c r="F7" s="97"/>
      <c r="G7" s="97"/>
      <c r="H7" s="97"/>
    </row>
    <row r="8" spans="1:8" ht="28.8" x14ac:dyDescent="0.3">
      <c r="A8" s="96">
        <f>Dashboard!A18</f>
        <v>5</v>
      </c>
      <c r="B8" s="27" t="str">
        <f>Dashboard!B18</f>
        <v>maintain clear mechanisms for sharing lessons, decisions, and improvements, and provide regular feedback to demonstrate the outcomes of learning</v>
      </c>
      <c r="C8" s="102"/>
      <c r="D8" s="102"/>
      <c r="E8" s="97"/>
      <c r="F8" s="97"/>
      <c r="G8" s="97"/>
      <c r="H8" s="97"/>
    </row>
    <row r="9" spans="1:8" ht="28.8" x14ac:dyDescent="0.3">
      <c r="A9" s="96">
        <f>Dashboard!A19</f>
        <v>6</v>
      </c>
      <c r="B9" s="27" t="str">
        <f>Dashboard!B19</f>
        <v>support our employees so that they are confident in identifying learning and feeding it into the appropriate systems and processes</v>
      </c>
      <c r="C9" s="102"/>
      <c r="D9" s="102"/>
      <c r="E9" s="97"/>
      <c r="F9" s="97"/>
      <c r="G9" s="97"/>
      <c r="H9" s="97"/>
    </row>
    <row r="10" spans="1:8" x14ac:dyDescent="0.3">
      <c r="A10" s="96">
        <f>Dashboard!A20</f>
        <v>7</v>
      </c>
      <c r="B10" s="27" t="str">
        <f>Dashboard!B20</f>
        <v>have in place processes that are able to capture learning and identify lessons from a wide range of internal and external sources including positive practice</v>
      </c>
      <c r="C10" s="102"/>
      <c r="D10" s="102"/>
      <c r="E10" s="97"/>
      <c r="F10" s="97"/>
      <c r="G10" s="97"/>
      <c r="H10" s="97"/>
    </row>
    <row r="11" spans="1:8" ht="28.8" x14ac:dyDescent="0.3">
      <c r="A11" s="96">
        <f>Dashboard!A21</f>
        <v>8</v>
      </c>
      <c r="B11" s="27" t="str">
        <f>Dashboard!B21</f>
        <v>define and apply risk-based triggers to determine when and how learning should be commissioned, understood and captured</v>
      </c>
      <c r="C11" s="102"/>
      <c r="D11" s="102"/>
      <c r="E11" s="97"/>
      <c r="F11" s="97"/>
      <c r="G11" s="97"/>
      <c r="H11" s="97"/>
    </row>
    <row r="12" spans="1:8" ht="28.8" x14ac:dyDescent="0.3">
      <c r="A12" s="96">
        <f>Dashboard!A22</f>
        <v>9</v>
      </c>
      <c r="B12" s="27" t="str">
        <f>Dashboard!B22</f>
        <v>maintain sufficient flexibility to capture and act on learning that does not meet defined triggers, ensuring valuable insights are not missed</v>
      </c>
      <c r="C12" s="102"/>
      <c r="D12" s="102"/>
      <c r="E12" s="97"/>
      <c r="F12" s="97"/>
      <c r="G12" s="97"/>
      <c r="H12" s="97"/>
    </row>
    <row r="13" spans="1:8" x14ac:dyDescent="0.3">
      <c r="A13" s="96">
        <f>Dashboard!A23</f>
        <v>10</v>
      </c>
      <c r="B13" s="27" t="str">
        <f>Dashboard!B23</f>
        <v>store accessible and high-quality information to facilitate effective learning</v>
      </c>
      <c r="C13" s="102"/>
      <c r="D13" s="102"/>
      <c r="E13" s="97"/>
      <c r="F13" s="97"/>
      <c r="G13" s="97"/>
      <c r="H13" s="97"/>
    </row>
    <row r="14" spans="1:8" x14ac:dyDescent="0.3">
      <c r="A14" s="96">
        <f>Dashboard!A24</f>
        <v>11</v>
      </c>
      <c r="B14" s="27" t="str">
        <f>Dashboard!B24</f>
        <v>analyse trends and events to understand risk and identify root causes</v>
      </c>
      <c r="C14" s="102"/>
      <c r="D14" s="102"/>
      <c r="E14" s="97"/>
      <c r="F14" s="97"/>
      <c r="G14" s="97"/>
      <c r="H14" s="97"/>
    </row>
    <row r="15" spans="1:8" ht="28.8" x14ac:dyDescent="0.3">
      <c r="A15" s="96">
        <f>Dashboard!A25</f>
        <v>12</v>
      </c>
      <c r="B15" s="27" t="str">
        <f>Dashboard!B25</f>
        <v>implement proportionate evidence-based solutions that identify root causes and support informed recommendations for continuous improvement</v>
      </c>
      <c r="C15" s="102"/>
      <c r="D15" s="102"/>
      <c r="E15" s="97"/>
      <c r="F15" s="97"/>
      <c r="G15" s="97"/>
      <c r="H15" s="97"/>
    </row>
    <row r="16" spans="1:8" x14ac:dyDescent="0.3">
      <c r="A16" s="96">
        <f>Dashboard!A26</f>
        <v>13</v>
      </c>
      <c r="B16" s="27" t="str">
        <f>Dashboard!B26</f>
        <v>use national guidance and best practice as a framework to identify improvements</v>
      </c>
      <c r="C16" s="102"/>
      <c r="D16" s="102"/>
      <c r="E16" s="97"/>
      <c r="F16" s="97"/>
      <c r="G16" s="97"/>
      <c r="H16" s="97"/>
    </row>
    <row r="17" spans="1:1022 1025:2046 2049:3070 3073:4094 4097:5118 5121:6142 6145:7166 7169:8190 8193:9214 9217:10238 10241:11262 11265:12286 12289:13310 13313:14334 14337:15358 15361:16382" ht="28.8" x14ac:dyDescent="0.3">
      <c r="A17" s="96">
        <v>14</v>
      </c>
      <c r="B17" s="27" t="str">
        <f>Dashboard!B27</f>
        <v>use a risk management process to triage, prioritise, track and evaluate learning outcomes in line with corporate and strategic risks</v>
      </c>
      <c r="C17" s="102"/>
      <c r="D17" s="102"/>
      <c r="E17" s="97"/>
      <c r="F17" s="97"/>
      <c r="G17" s="97"/>
      <c r="H17" s="97"/>
    </row>
    <row r="18" spans="1:1022 1025:2046 2049:3070 3073:4094 4097:5118 5121:6142 6145:7166 7169:8190 8193:9214 9217:10238 10241:11262 11265:12286 12289:13310 13313:14334 14337:15358 15361:16382" ht="28.8" x14ac:dyDescent="0.3">
      <c r="A18" s="96">
        <v>15</v>
      </c>
      <c r="B18" s="27" t="str">
        <f>Dashboard!B28</f>
        <v>record a rationale and monitor the risk where recommendations are not progressed, reviewing prioritisation as new evidence emerges</v>
      </c>
      <c r="C18" s="102"/>
      <c r="D18" s="102"/>
      <c r="E18" s="97"/>
      <c r="F18" s="97"/>
      <c r="G18" s="97"/>
      <c r="H18" s="97"/>
    </row>
    <row r="19" spans="1:1022 1025:2046 2049:3070 3073:4094 4097:5118 5121:6142 6145:7166 7169:8190 8193:9214 9217:10238 10241:11262 11265:12286 12289:13310 13313:14334 14337:15358 15361:16382" x14ac:dyDescent="0.3">
      <c r="A19" s="96">
        <v>16</v>
      </c>
      <c r="B19" s="27" t="str">
        <f>Dashboard!B29</f>
        <v>maintain clear mechanisms to escalate and exchange learning to inform internal and external stakeholders, locally, regionally and nationally, of identified learning, associated decisions, and evaluation outcomes</v>
      </c>
      <c r="C19" s="102"/>
      <c r="D19" s="102"/>
      <c r="E19" s="97"/>
      <c r="F19" s="97"/>
      <c r="G19" s="97"/>
      <c r="H19" s="97"/>
    </row>
    <row r="20" spans="1:1022 1025:2046 2049:3070 3073:4094 4097:5118 5121:6142 6145:7166 7169:8190 8193:9214 9217:10238 10241:11262 11265:12286 12289:13310 13313:14334 14337:15358 15361:16382" s="133" customFormat="1" ht="28.8" x14ac:dyDescent="0.3">
      <c r="A20" s="132">
        <v>17</v>
      </c>
      <c r="B20" s="131" t="str">
        <f>Dashboard!B30</f>
        <v>communicate locally, regionally, and nationally without judgement to identify sector trends and insights</v>
      </c>
      <c r="E20" s="132"/>
      <c r="F20" s="131"/>
      <c r="I20" s="132"/>
      <c r="J20" s="131"/>
      <c r="M20" s="132"/>
      <c r="N20" s="131"/>
      <c r="Q20" s="132"/>
      <c r="R20" s="131"/>
      <c r="U20" s="132"/>
      <c r="V20" s="131"/>
      <c r="Y20" s="132"/>
      <c r="Z20" s="131"/>
      <c r="AC20" s="132"/>
      <c r="AD20" s="131"/>
      <c r="AG20" s="132"/>
      <c r="AH20" s="131"/>
      <c r="AK20" s="132"/>
      <c r="AL20" s="131"/>
      <c r="AO20" s="132"/>
      <c r="AP20" s="131"/>
      <c r="AS20" s="132"/>
      <c r="AT20" s="131"/>
      <c r="AW20" s="132"/>
      <c r="AX20" s="131"/>
      <c r="BA20" s="132"/>
      <c r="BB20" s="131"/>
      <c r="BE20" s="132"/>
      <c r="BF20" s="131"/>
      <c r="BI20" s="132"/>
      <c r="BJ20" s="131"/>
      <c r="BM20" s="132"/>
      <c r="BN20" s="131"/>
      <c r="BQ20" s="132"/>
      <c r="BR20" s="131"/>
      <c r="BU20" s="132"/>
      <c r="BV20" s="131"/>
      <c r="BY20" s="132"/>
      <c r="BZ20" s="131"/>
      <c r="CC20" s="132"/>
      <c r="CD20" s="131"/>
      <c r="CG20" s="132"/>
      <c r="CH20" s="131"/>
      <c r="CK20" s="132"/>
      <c r="CL20" s="131"/>
      <c r="CO20" s="132"/>
      <c r="CP20" s="131"/>
      <c r="CS20" s="132"/>
      <c r="CT20" s="131"/>
      <c r="CW20" s="132"/>
      <c r="CX20" s="131"/>
      <c r="DA20" s="132"/>
      <c r="DB20" s="131"/>
      <c r="DE20" s="132"/>
      <c r="DF20" s="131"/>
      <c r="DI20" s="132"/>
      <c r="DJ20" s="131"/>
      <c r="DM20" s="132"/>
      <c r="DN20" s="131"/>
      <c r="DQ20" s="132"/>
      <c r="DR20" s="131"/>
      <c r="DU20" s="132"/>
      <c r="DV20" s="131"/>
      <c r="DY20" s="132"/>
      <c r="DZ20" s="131"/>
      <c r="EC20" s="132"/>
      <c r="ED20" s="131"/>
      <c r="EG20" s="132"/>
      <c r="EH20" s="131"/>
      <c r="EK20" s="132"/>
      <c r="EL20" s="131"/>
      <c r="EO20" s="132"/>
      <c r="EP20" s="131"/>
      <c r="ES20" s="132"/>
      <c r="ET20" s="131"/>
      <c r="EW20" s="132"/>
      <c r="EX20" s="131"/>
      <c r="FA20" s="132"/>
      <c r="FB20" s="131"/>
      <c r="FE20" s="132"/>
      <c r="FF20" s="131"/>
      <c r="FI20" s="132"/>
      <c r="FJ20" s="131"/>
      <c r="FM20" s="132"/>
      <c r="FN20" s="131"/>
      <c r="FQ20" s="132"/>
      <c r="FR20" s="131"/>
      <c r="FU20" s="132"/>
      <c r="FV20" s="131"/>
      <c r="FY20" s="132"/>
      <c r="FZ20" s="131"/>
      <c r="GC20" s="132"/>
      <c r="GD20" s="131"/>
      <c r="GG20" s="132"/>
      <c r="GH20" s="131"/>
      <c r="GK20" s="132"/>
      <c r="GL20" s="131"/>
      <c r="GO20" s="132"/>
      <c r="GP20" s="131"/>
      <c r="GS20" s="132"/>
      <c r="GT20" s="131"/>
      <c r="GW20" s="132"/>
      <c r="GX20" s="131"/>
      <c r="HA20" s="132"/>
      <c r="HB20" s="131"/>
      <c r="HE20" s="132"/>
      <c r="HF20" s="131"/>
      <c r="HI20" s="132"/>
      <c r="HJ20" s="131"/>
      <c r="HM20" s="132"/>
      <c r="HN20" s="131"/>
      <c r="HQ20" s="132"/>
      <c r="HR20" s="131"/>
      <c r="HU20" s="132"/>
      <c r="HV20" s="131"/>
      <c r="HY20" s="132"/>
      <c r="HZ20" s="131"/>
      <c r="IC20" s="132"/>
      <c r="ID20" s="131"/>
      <c r="IG20" s="132"/>
      <c r="IH20" s="131"/>
      <c r="IK20" s="132"/>
      <c r="IL20" s="131"/>
      <c r="IO20" s="132"/>
      <c r="IP20" s="131"/>
      <c r="IS20" s="132"/>
      <c r="IT20" s="131"/>
      <c r="IW20" s="132"/>
      <c r="IX20" s="131"/>
      <c r="JA20" s="132"/>
      <c r="JB20" s="131"/>
      <c r="JE20" s="132"/>
      <c r="JF20" s="131"/>
      <c r="JI20" s="132"/>
      <c r="JJ20" s="131"/>
      <c r="JM20" s="132"/>
      <c r="JN20" s="131"/>
      <c r="JQ20" s="132"/>
      <c r="JR20" s="131"/>
      <c r="JU20" s="132"/>
      <c r="JV20" s="131"/>
      <c r="JY20" s="132"/>
      <c r="JZ20" s="131"/>
      <c r="KC20" s="132"/>
      <c r="KD20" s="131"/>
      <c r="KG20" s="132"/>
      <c r="KH20" s="131"/>
      <c r="KK20" s="132"/>
      <c r="KL20" s="131"/>
      <c r="KO20" s="132"/>
      <c r="KP20" s="131"/>
      <c r="KS20" s="132"/>
      <c r="KT20" s="131"/>
      <c r="KW20" s="132"/>
      <c r="KX20" s="131"/>
      <c r="LA20" s="132"/>
      <c r="LB20" s="131"/>
      <c r="LE20" s="132"/>
      <c r="LF20" s="131"/>
      <c r="LI20" s="132"/>
      <c r="LJ20" s="131"/>
      <c r="LM20" s="132"/>
      <c r="LN20" s="131"/>
      <c r="LQ20" s="132"/>
      <c r="LR20" s="131"/>
      <c r="LU20" s="132"/>
      <c r="LV20" s="131"/>
      <c r="LY20" s="132"/>
      <c r="LZ20" s="131"/>
      <c r="MC20" s="132"/>
      <c r="MD20" s="131"/>
      <c r="MG20" s="132"/>
      <c r="MH20" s="131"/>
      <c r="MK20" s="132"/>
      <c r="ML20" s="131"/>
      <c r="MO20" s="132"/>
      <c r="MP20" s="131"/>
      <c r="MS20" s="132"/>
      <c r="MT20" s="131"/>
      <c r="MW20" s="132"/>
      <c r="MX20" s="131"/>
      <c r="NA20" s="132"/>
      <c r="NB20" s="131"/>
      <c r="NE20" s="132"/>
      <c r="NF20" s="131"/>
      <c r="NI20" s="132"/>
      <c r="NJ20" s="131"/>
      <c r="NM20" s="132"/>
      <c r="NN20" s="131"/>
      <c r="NQ20" s="132"/>
      <c r="NR20" s="131"/>
      <c r="NU20" s="132"/>
      <c r="NV20" s="131"/>
      <c r="NY20" s="132"/>
      <c r="NZ20" s="131"/>
      <c r="OC20" s="132"/>
      <c r="OD20" s="131"/>
      <c r="OG20" s="132"/>
      <c r="OH20" s="131"/>
      <c r="OK20" s="132"/>
      <c r="OL20" s="131"/>
      <c r="OO20" s="132"/>
      <c r="OP20" s="131"/>
      <c r="OS20" s="132"/>
      <c r="OT20" s="131"/>
      <c r="OW20" s="132"/>
      <c r="OX20" s="131"/>
      <c r="PA20" s="132"/>
      <c r="PB20" s="131"/>
      <c r="PE20" s="132"/>
      <c r="PF20" s="131"/>
      <c r="PI20" s="132"/>
      <c r="PJ20" s="131"/>
      <c r="PM20" s="132"/>
      <c r="PN20" s="131"/>
      <c r="PQ20" s="132"/>
      <c r="PR20" s="131"/>
      <c r="PU20" s="132"/>
      <c r="PV20" s="131"/>
      <c r="PY20" s="132"/>
      <c r="PZ20" s="131"/>
      <c r="QC20" s="132"/>
      <c r="QD20" s="131"/>
      <c r="QG20" s="132"/>
      <c r="QH20" s="131"/>
      <c r="QK20" s="132"/>
      <c r="QL20" s="131"/>
      <c r="QO20" s="132"/>
      <c r="QP20" s="131"/>
      <c r="QS20" s="132"/>
      <c r="QT20" s="131"/>
      <c r="QW20" s="132"/>
      <c r="QX20" s="131"/>
      <c r="RA20" s="132"/>
      <c r="RB20" s="131"/>
      <c r="RE20" s="132"/>
      <c r="RF20" s="131"/>
      <c r="RI20" s="132"/>
      <c r="RJ20" s="131"/>
      <c r="RM20" s="132"/>
      <c r="RN20" s="131"/>
      <c r="RQ20" s="132"/>
      <c r="RR20" s="131"/>
      <c r="RU20" s="132"/>
      <c r="RV20" s="131"/>
      <c r="RY20" s="132"/>
      <c r="RZ20" s="131"/>
      <c r="SC20" s="132"/>
      <c r="SD20" s="131"/>
      <c r="SG20" s="132"/>
      <c r="SH20" s="131"/>
      <c r="SK20" s="132"/>
      <c r="SL20" s="131"/>
      <c r="SO20" s="132"/>
      <c r="SP20" s="131"/>
      <c r="SS20" s="132"/>
      <c r="ST20" s="131"/>
      <c r="SW20" s="132"/>
      <c r="SX20" s="131"/>
      <c r="TA20" s="132"/>
      <c r="TB20" s="131"/>
      <c r="TE20" s="132"/>
      <c r="TF20" s="131"/>
      <c r="TI20" s="132"/>
      <c r="TJ20" s="131"/>
      <c r="TM20" s="132"/>
      <c r="TN20" s="131"/>
      <c r="TQ20" s="132"/>
      <c r="TR20" s="131"/>
      <c r="TU20" s="132"/>
      <c r="TV20" s="131"/>
      <c r="TY20" s="132"/>
      <c r="TZ20" s="131"/>
      <c r="UC20" s="132"/>
      <c r="UD20" s="131"/>
      <c r="UG20" s="132"/>
      <c r="UH20" s="131"/>
      <c r="UK20" s="132"/>
      <c r="UL20" s="131"/>
      <c r="UO20" s="132"/>
      <c r="UP20" s="131"/>
      <c r="US20" s="132"/>
      <c r="UT20" s="131"/>
      <c r="UW20" s="132"/>
      <c r="UX20" s="131"/>
      <c r="VA20" s="132"/>
      <c r="VB20" s="131"/>
      <c r="VE20" s="132"/>
      <c r="VF20" s="131"/>
      <c r="VI20" s="132"/>
      <c r="VJ20" s="131"/>
      <c r="VM20" s="132"/>
      <c r="VN20" s="131"/>
      <c r="VQ20" s="132"/>
      <c r="VR20" s="131"/>
      <c r="VU20" s="132"/>
      <c r="VV20" s="131"/>
      <c r="VY20" s="132"/>
      <c r="VZ20" s="131"/>
      <c r="WC20" s="132"/>
      <c r="WD20" s="131"/>
      <c r="WG20" s="132"/>
      <c r="WH20" s="131"/>
      <c r="WK20" s="132"/>
      <c r="WL20" s="131"/>
      <c r="WO20" s="132"/>
      <c r="WP20" s="131"/>
      <c r="WS20" s="132"/>
      <c r="WT20" s="131"/>
      <c r="WW20" s="132"/>
      <c r="WX20" s="131"/>
      <c r="XA20" s="132"/>
      <c r="XB20" s="131"/>
      <c r="XE20" s="132"/>
      <c r="XF20" s="131"/>
      <c r="XI20" s="132"/>
      <c r="XJ20" s="131"/>
      <c r="XM20" s="132"/>
      <c r="XN20" s="131"/>
      <c r="XQ20" s="132"/>
      <c r="XR20" s="131"/>
      <c r="XU20" s="132"/>
      <c r="XV20" s="131"/>
      <c r="XY20" s="132"/>
      <c r="XZ20" s="131"/>
      <c r="YC20" s="132"/>
      <c r="YD20" s="131"/>
      <c r="YG20" s="132"/>
      <c r="YH20" s="131"/>
      <c r="YK20" s="132"/>
      <c r="YL20" s="131"/>
      <c r="YO20" s="132"/>
      <c r="YP20" s="131"/>
      <c r="YS20" s="132"/>
      <c r="YT20" s="131"/>
      <c r="YW20" s="132"/>
      <c r="YX20" s="131"/>
      <c r="ZA20" s="132"/>
      <c r="ZB20" s="131"/>
      <c r="ZE20" s="132"/>
      <c r="ZF20" s="131"/>
      <c r="ZI20" s="132"/>
      <c r="ZJ20" s="131"/>
      <c r="ZM20" s="132"/>
      <c r="ZN20" s="131"/>
      <c r="ZQ20" s="132"/>
      <c r="ZR20" s="131"/>
      <c r="ZU20" s="132"/>
      <c r="ZV20" s="131"/>
      <c r="ZY20" s="132"/>
      <c r="ZZ20" s="131"/>
      <c r="AAC20" s="132"/>
      <c r="AAD20" s="131"/>
      <c r="AAG20" s="132"/>
      <c r="AAH20" s="131"/>
      <c r="AAK20" s="132"/>
      <c r="AAL20" s="131"/>
      <c r="AAO20" s="132"/>
      <c r="AAP20" s="131"/>
      <c r="AAS20" s="132"/>
      <c r="AAT20" s="131"/>
      <c r="AAW20" s="132"/>
      <c r="AAX20" s="131"/>
      <c r="ABA20" s="132"/>
      <c r="ABB20" s="131"/>
      <c r="ABE20" s="132"/>
      <c r="ABF20" s="131"/>
      <c r="ABI20" s="132"/>
      <c r="ABJ20" s="131"/>
      <c r="ABM20" s="132"/>
      <c r="ABN20" s="131"/>
      <c r="ABQ20" s="132"/>
      <c r="ABR20" s="131"/>
      <c r="ABU20" s="132"/>
      <c r="ABV20" s="131"/>
      <c r="ABY20" s="132"/>
      <c r="ABZ20" s="131"/>
      <c r="ACC20" s="132"/>
      <c r="ACD20" s="131"/>
      <c r="ACG20" s="132"/>
      <c r="ACH20" s="131"/>
      <c r="ACK20" s="132"/>
      <c r="ACL20" s="131"/>
      <c r="ACO20" s="132"/>
      <c r="ACP20" s="131"/>
      <c r="ACS20" s="132"/>
      <c r="ACT20" s="131"/>
      <c r="ACW20" s="132"/>
      <c r="ACX20" s="131"/>
      <c r="ADA20" s="132"/>
      <c r="ADB20" s="131"/>
      <c r="ADE20" s="132"/>
      <c r="ADF20" s="131"/>
      <c r="ADI20" s="132"/>
      <c r="ADJ20" s="131"/>
      <c r="ADM20" s="132"/>
      <c r="ADN20" s="131"/>
      <c r="ADQ20" s="132"/>
      <c r="ADR20" s="131"/>
      <c r="ADU20" s="132"/>
      <c r="ADV20" s="131"/>
      <c r="ADY20" s="132"/>
      <c r="ADZ20" s="131"/>
      <c r="AEC20" s="132"/>
      <c r="AED20" s="131"/>
      <c r="AEG20" s="132"/>
      <c r="AEH20" s="131"/>
      <c r="AEK20" s="132"/>
      <c r="AEL20" s="131"/>
      <c r="AEO20" s="132"/>
      <c r="AEP20" s="131"/>
      <c r="AES20" s="132"/>
      <c r="AET20" s="131"/>
      <c r="AEW20" s="132"/>
      <c r="AEX20" s="131"/>
      <c r="AFA20" s="132"/>
      <c r="AFB20" s="131"/>
      <c r="AFE20" s="132"/>
      <c r="AFF20" s="131"/>
      <c r="AFI20" s="132"/>
      <c r="AFJ20" s="131"/>
      <c r="AFM20" s="132"/>
      <c r="AFN20" s="131"/>
      <c r="AFQ20" s="132"/>
      <c r="AFR20" s="131"/>
      <c r="AFU20" s="132"/>
      <c r="AFV20" s="131"/>
      <c r="AFY20" s="132"/>
      <c r="AFZ20" s="131"/>
      <c r="AGC20" s="132"/>
      <c r="AGD20" s="131"/>
      <c r="AGG20" s="132"/>
      <c r="AGH20" s="131"/>
      <c r="AGK20" s="132"/>
      <c r="AGL20" s="131"/>
      <c r="AGO20" s="132"/>
      <c r="AGP20" s="131"/>
      <c r="AGS20" s="132"/>
      <c r="AGT20" s="131"/>
      <c r="AGW20" s="132"/>
      <c r="AGX20" s="131"/>
      <c r="AHA20" s="132"/>
      <c r="AHB20" s="131"/>
      <c r="AHE20" s="132"/>
      <c r="AHF20" s="131"/>
      <c r="AHI20" s="132"/>
      <c r="AHJ20" s="131"/>
      <c r="AHM20" s="132"/>
      <c r="AHN20" s="131"/>
      <c r="AHQ20" s="132"/>
      <c r="AHR20" s="131"/>
      <c r="AHU20" s="132"/>
      <c r="AHV20" s="131"/>
      <c r="AHY20" s="132"/>
      <c r="AHZ20" s="131"/>
      <c r="AIC20" s="132"/>
      <c r="AID20" s="131"/>
      <c r="AIG20" s="132"/>
      <c r="AIH20" s="131"/>
      <c r="AIK20" s="132"/>
      <c r="AIL20" s="131"/>
      <c r="AIO20" s="132"/>
      <c r="AIP20" s="131"/>
      <c r="AIS20" s="132"/>
      <c r="AIT20" s="131"/>
      <c r="AIW20" s="132"/>
      <c r="AIX20" s="131"/>
      <c r="AJA20" s="132"/>
      <c r="AJB20" s="131"/>
      <c r="AJE20" s="132"/>
      <c r="AJF20" s="131"/>
      <c r="AJI20" s="132"/>
      <c r="AJJ20" s="131"/>
      <c r="AJM20" s="132"/>
      <c r="AJN20" s="131"/>
      <c r="AJQ20" s="132"/>
      <c r="AJR20" s="131"/>
      <c r="AJU20" s="132"/>
      <c r="AJV20" s="131"/>
      <c r="AJY20" s="132"/>
      <c r="AJZ20" s="131"/>
      <c r="AKC20" s="132"/>
      <c r="AKD20" s="131"/>
      <c r="AKG20" s="132"/>
      <c r="AKH20" s="131"/>
      <c r="AKK20" s="132"/>
      <c r="AKL20" s="131"/>
      <c r="AKO20" s="132"/>
      <c r="AKP20" s="131"/>
      <c r="AKS20" s="132"/>
      <c r="AKT20" s="131"/>
      <c r="AKW20" s="132"/>
      <c r="AKX20" s="131"/>
      <c r="ALA20" s="132"/>
      <c r="ALB20" s="131"/>
      <c r="ALE20" s="132"/>
      <c r="ALF20" s="131"/>
      <c r="ALI20" s="132"/>
      <c r="ALJ20" s="131"/>
      <c r="ALM20" s="132"/>
      <c r="ALN20" s="131"/>
      <c r="ALQ20" s="132"/>
      <c r="ALR20" s="131"/>
      <c r="ALU20" s="132"/>
      <c r="ALV20" s="131"/>
      <c r="ALY20" s="132"/>
      <c r="ALZ20" s="131"/>
      <c r="AMC20" s="132"/>
      <c r="AMD20" s="131"/>
      <c r="AMG20" s="132"/>
      <c r="AMH20" s="131"/>
      <c r="AMK20" s="132"/>
      <c r="AML20" s="131"/>
      <c r="AMO20" s="132"/>
      <c r="AMP20" s="131"/>
      <c r="AMS20" s="132"/>
      <c r="AMT20" s="131"/>
      <c r="AMW20" s="132"/>
      <c r="AMX20" s="131"/>
      <c r="ANA20" s="132"/>
      <c r="ANB20" s="131"/>
      <c r="ANE20" s="132"/>
      <c r="ANF20" s="131"/>
      <c r="ANI20" s="132"/>
      <c r="ANJ20" s="131"/>
      <c r="ANM20" s="132"/>
      <c r="ANN20" s="131"/>
      <c r="ANQ20" s="132"/>
      <c r="ANR20" s="131"/>
      <c r="ANU20" s="132"/>
      <c r="ANV20" s="131"/>
      <c r="ANY20" s="132"/>
      <c r="ANZ20" s="131"/>
      <c r="AOC20" s="132"/>
      <c r="AOD20" s="131"/>
      <c r="AOG20" s="132"/>
      <c r="AOH20" s="131"/>
      <c r="AOK20" s="132"/>
      <c r="AOL20" s="131"/>
      <c r="AOO20" s="132"/>
      <c r="AOP20" s="131"/>
      <c r="AOS20" s="132"/>
      <c r="AOT20" s="131"/>
      <c r="AOW20" s="132"/>
      <c r="AOX20" s="131"/>
      <c r="APA20" s="132"/>
      <c r="APB20" s="131"/>
      <c r="APE20" s="132"/>
      <c r="APF20" s="131"/>
      <c r="API20" s="132"/>
      <c r="APJ20" s="131"/>
      <c r="APM20" s="132"/>
      <c r="APN20" s="131"/>
      <c r="APQ20" s="132"/>
      <c r="APR20" s="131"/>
      <c r="APU20" s="132"/>
      <c r="APV20" s="131"/>
      <c r="APY20" s="132"/>
      <c r="APZ20" s="131"/>
      <c r="AQC20" s="132"/>
      <c r="AQD20" s="131"/>
      <c r="AQG20" s="132"/>
      <c r="AQH20" s="131"/>
      <c r="AQK20" s="132"/>
      <c r="AQL20" s="131"/>
      <c r="AQO20" s="132"/>
      <c r="AQP20" s="131"/>
      <c r="AQS20" s="132"/>
      <c r="AQT20" s="131"/>
      <c r="AQW20" s="132"/>
      <c r="AQX20" s="131"/>
      <c r="ARA20" s="132"/>
      <c r="ARB20" s="131"/>
      <c r="ARE20" s="132"/>
      <c r="ARF20" s="131"/>
      <c r="ARI20" s="132"/>
      <c r="ARJ20" s="131"/>
      <c r="ARM20" s="132"/>
      <c r="ARN20" s="131"/>
      <c r="ARQ20" s="132"/>
      <c r="ARR20" s="131"/>
      <c r="ARU20" s="132"/>
      <c r="ARV20" s="131"/>
      <c r="ARY20" s="132"/>
      <c r="ARZ20" s="131"/>
      <c r="ASC20" s="132"/>
      <c r="ASD20" s="131"/>
      <c r="ASG20" s="132"/>
      <c r="ASH20" s="131"/>
      <c r="ASK20" s="132"/>
      <c r="ASL20" s="131"/>
      <c r="ASO20" s="132"/>
      <c r="ASP20" s="131"/>
      <c r="ASS20" s="132"/>
      <c r="AST20" s="131"/>
      <c r="ASW20" s="132"/>
      <c r="ASX20" s="131"/>
      <c r="ATA20" s="132"/>
      <c r="ATB20" s="131"/>
      <c r="ATE20" s="132"/>
      <c r="ATF20" s="131"/>
      <c r="ATI20" s="132"/>
      <c r="ATJ20" s="131"/>
      <c r="ATM20" s="132"/>
      <c r="ATN20" s="131"/>
      <c r="ATQ20" s="132"/>
      <c r="ATR20" s="131"/>
      <c r="ATU20" s="132"/>
      <c r="ATV20" s="131"/>
      <c r="ATY20" s="132"/>
      <c r="ATZ20" s="131"/>
      <c r="AUC20" s="132"/>
      <c r="AUD20" s="131"/>
      <c r="AUG20" s="132"/>
      <c r="AUH20" s="131"/>
      <c r="AUK20" s="132"/>
      <c r="AUL20" s="131"/>
      <c r="AUO20" s="132"/>
      <c r="AUP20" s="131"/>
      <c r="AUS20" s="132"/>
      <c r="AUT20" s="131"/>
      <c r="AUW20" s="132"/>
      <c r="AUX20" s="131"/>
      <c r="AVA20" s="132"/>
      <c r="AVB20" s="131"/>
      <c r="AVE20" s="132"/>
      <c r="AVF20" s="131"/>
      <c r="AVI20" s="132"/>
      <c r="AVJ20" s="131"/>
      <c r="AVM20" s="132"/>
      <c r="AVN20" s="131"/>
      <c r="AVQ20" s="132"/>
      <c r="AVR20" s="131"/>
      <c r="AVU20" s="132"/>
      <c r="AVV20" s="131"/>
      <c r="AVY20" s="132"/>
      <c r="AVZ20" s="131"/>
      <c r="AWC20" s="132"/>
      <c r="AWD20" s="131"/>
      <c r="AWG20" s="132"/>
      <c r="AWH20" s="131"/>
      <c r="AWK20" s="132"/>
      <c r="AWL20" s="131"/>
      <c r="AWO20" s="132"/>
      <c r="AWP20" s="131"/>
      <c r="AWS20" s="132"/>
      <c r="AWT20" s="131"/>
      <c r="AWW20" s="132"/>
      <c r="AWX20" s="131"/>
      <c r="AXA20" s="132"/>
      <c r="AXB20" s="131"/>
      <c r="AXE20" s="132"/>
      <c r="AXF20" s="131"/>
      <c r="AXI20" s="132"/>
      <c r="AXJ20" s="131"/>
      <c r="AXM20" s="132"/>
      <c r="AXN20" s="131"/>
      <c r="AXQ20" s="132"/>
      <c r="AXR20" s="131"/>
      <c r="AXU20" s="132"/>
      <c r="AXV20" s="131"/>
      <c r="AXY20" s="132"/>
      <c r="AXZ20" s="131"/>
      <c r="AYC20" s="132"/>
      <c r="AYD20" s="131"/>
      <c r="AYG20" s="132"/>
      <c r="AYH20" s="131"/>
      <c r="AYK20" s="132"/>
      <c r="AYL20" s="131"/>
      <c r="AYO20" s="132"/>
      <c r="AYP20" s="131"/>
      <c r="AYS20" s="132"/>
      <c r="AYT20" s="131"/>
      <c r="AYW20" s="132"/>
      <c r="AYX20" s="131"/>
      <c r="AZA20" s="132"/>
      <c r="AZB20" s="131"/>
      <c r="AZE20" s="132"/>
      <c r="AZF20" s="131"/>
      <c r="AZI20" s="132"/>
      <c r="AZJ20" s="131"/>
      <c r="AZM20" s="132"/>
      <c r="AZN20" s="131"/>
      <c r="AZQ20" s="132"/>
      <c r="AZR20" s="131"/>
      <c r="AZU20" s="132"/>
      <c r="AZV20" s="131"/>
      <c r="AZY20" s="132"/>
      <c r="AZZ20" s="131"/>
      <c r="BAC20" s="132"/>
      <c r="BAD20" s="131"/>
      <c r="BAG20" s="132"/>
      <c r="BAH20" s="131"/>
      <c r="BAK20" s="132"/>
      <c r="BAL20" s="131"/>
      <c r="BAO20" s="132"/>
      <c r="BAP20" s="131"/>
      <c r="BAS20" s="132"/>
      <c r="BAT20" s="131"/>
      <c r="BAW20" s="132"/>
      <c r="BAX20" s="131"/>
      <c r="BBA20" s="132"/>
      <c r="BBB20" s="131"/>
      <c r="BBE20" s="132"/>
      <c r="BBF20" s="131"/>
      <c r="BBI20" s="132"/>
      <c r="BBJ20" s="131"/>
      <c r="BBM20" s="132"/>
      <c r="BBN20" s="131"/>
      <c r="BBQ20" s="132"/>
      <c r="BBR20" s="131"/>
      <c r="BBU20" s="132"/>
      <c r="BBV20" s="131"/>
      <c r="BBY20" s="132"/>
      <c r="BBZ20" s="131"/>
      <c r="BCC20" s="132"/>
      <c r="BCD20" s="131"/>
      <c r="BCG20" s="132"/>
      <c r="BCH20" s="131"/>
      <c r="BCK20" s="132"/>
      <c r="BCL20" s="131"/>
      <c r="BCO20" s="132"/>
      <c r="BCP20" s="131"/>
      <c r="BCS20" s="132"/>
      <c r="BCT20" s="131"/>
      <c r="BCW20" s="132"/>
      <c r="BCX20" s="131"/>
      <c r="BDA20" s="132"/>
      <c r="BDB20" s="131"/>
      <c r="BDE20" s="132"/>
      <c r="BDF20" s="131"/>
      <c r="BDI20" s="132"/>
      <c r="BDJ20" s="131"/>
      <c r="BDM20" s="132"/>
      <c r="BDN20" s="131"/>
      <c r="BDQ20" s="132"/>
      <c r="BDR20" s="131"/>
      <c r="BDU20" s="132"/>
      <c r="BDV20" s="131"/>
      <c r="BDY20" s="132"/>
      <c r="BDZ20" s="131"/>
      <c r="BEC20" s="132"/>
      <c r="BED20" s="131"/>
      <c r="BEG20" s="132"/>
      <c r="BEH20" s="131"/>
      <c r="BEK20" s="132"/>
      <c r="BEL20" s="131"/>
      <c r="BEO20" s="132"/>
      <c r="BEP20" s="131"/>
      <c r="BES20" s="132"/>
      <c r="BET20" s="131"/>
      <c r="BEW20" s="132"/>
      <c r="BEX20" s="131"/>
      <c r="BFA20" s="132"/>
      <c r="BFB20" s="131"/>
      <c r="BFE20" s="132"/>
      <c r="BFF20" s="131"/>
      <c r="BFI20" s="132"/>
      <c r="BFJ20" s="131"/>
      <c r="BFM20" s="132"/>
      <c r="BFN20" s="131"/>
      <c r="BFQ20" s="132"/>
      <c r="BFR20" s="131"/>
      <c r="BFU20" s="132"/>
      <c r="BFV20" s="131"/>
      <c r="BFY20" s="132"/>
      <c r="BFZ20" s="131"/>
      <c r="BGC20" s="132"/>
      <c r="BGD20" s="131"/>
      <c r="BGG20" s="132"/>
      <c r="BGH20" s="131"/>
      <c r="BGK20" s="132"/>
      <c r="BGL20" s="131"/>
      <c r="BGO20" s="132"/>
      <c r="BGP20" s="131"/>
      <c r="BGS20" s="132"/>
      <c r="BGT20" s="131"/>
      <c r="BGW20" s="132"/>
      <c r="BGX20" s="131"/>
      <c r="BHA20" s="132"/>
      <c r="BHB20" s="131"/>
      <c r="BHE20" s="132"/>
      <c r="BHF20" s="131"/>
      <c r="BHI20" s="132"/>
      <c r="BHJ20" s="131"/>
      <c r="BHM20" s="132"/>
      <c r="BHN20" s="131"/>
      <c r="BHQ20" s="132"/>
      <c r="BHR20" s="131"/>
      <c r="BHU20" s="132"/>
      <c r="BHV20" s="131"/>
      <c r="BHY20" s="132"/>
      <c r="BHZ20" s="131"/>
      <c r="BIC20" s="132"/>
      <c r="BID20" s="131"/>
      <c r="BIG20" s="132"/>
      <c r="BIH20" s="131"/>
      <c r="BIK20" s="132"/>
      <c r="BIL20" s="131"/>
      <c r="BIO20" s="132"/>
      <c r="BIP20" s="131"/>
      <c r="BIS20" s="132"/>
      <c r="BIT20" s="131"/>
      <c r="BIW20" s="132"/>
      <c r="BIX20" s="131"/>
      <c r="BJA20" s="132"/>
      <c r="BJB20" s="131"/>
      <c r="BJE20" s="132"/>
      <c r="BJF20" s="131"/>
      <c r="BJI20" s="132"/>
      <c r="BJJ20" s="131"/>
      <c r="BJM20" s="132"/>
      <c r="BJN20" s="131"/>
      <c r="BJQ20" s="132"/>
      <c r="BJR20" s="131"/>
      <c r="BJU20" s="132"/>
      <c r="BJV20" s="131"/>
      <c r="BJY20" s="132"/>
      <c r="BJZ20" s="131"/>
      <c r="BKC20" s="132"/>
      <c r="BKD20" s="131"/>
      <c r="BKG20" s="132"/>
      <c r="BKH20" s="131"/>
      <c r="BKK20" s="132"/>
      <c r="BKL20" s="131"/>
      <c r="BKO20" s="132"/>
      <c r="BKP20" s="131"/>
      <c r="BKS20" s="132"/>
      <c r="BKT20" s="131"/>
      <c r="BKW20" s="132"/>
      <c r="BKX20" s="131"/>
      <c r="BLA20" s="132"/>
      <c r="BLB20" s="131"/>
      <c r="BLE20" s="132"/>
      <c r="BLF20" s="131"/>
      <c r="BLI20" s="132"/>
      <c r="BLJ20" s="131"/>
      <c r="BLM20" s="132"/>
      <c r="BLN20" s="131"/>
      <c r="BLQ20" s="132"/>
      <c r="BLR20" s="131"/>
      <c r="BLU20" s="132"/>
      <c r="BLV20" s="131"/>
      <c r="BLY20" s="132"/>
      <c r="BLZ20" s="131"/>
      <c r="BMC20" s="132"/>
      <c r="BMD20" s="131"/>
      <c r="BMG20" s="132"/>
      <c r="BMH20" s="131"/>
      <c r="BMK20" s="132"/>
      <c r="BML20" s="131"/>
      <c r="BMO20" s="132"/>
      <c r="BMP20" s="131"/>
      <c r="BMS20" s="132"/>
      <c r="BMT20" s="131"/>
      <c r="BMW20" s="132"/>
      <c r="BMX20" s="131"/>
      <c r="BNA20" s="132"/>
      <c r="BNB20" s="131"/>
      <c r="BNE20" s="132"/>
      <c r="BNF20" s="131"/>
      <c r="BNI20" s="132"/>
      <c r="BNJ20" s="131"/>
      <c r="BNM20" s="132"/>
      <c r="BNN20" s="131"/>
      <c r="BNQ20" s="132"/>
      <c r="BNR20" s="131"/>
      <c r="BNU20" s="132"/>
      <c r="BNV20" s="131"/>
      <c r="BNY20" s="132"/>
      <c r="BNZ20" s="131"/>
      <c r="BOC20" s="132"/>
      <c r="BOD20" s="131"/>
      <c r="BOG20" s="132"/>
      <c r="BOH20" s="131"/>
      <c r="BOK20" s="132"/>
      <c r="BOL20" s="131"/>
      <c r="BOO20" s="132"/>
      <c r="BOP20" s="131"/>
      <c r="BOS20" s="132"/>
      <c r="BOT20" s="131"/>
      <c r="BOW20" s="132"/>
      <c r="BOX20" s="131"/>
      <c r="BPA20" s="132"/>
      <c r="BPB20" s="131"/>
      <c r="BPE20" s="132"/>
      <c r="BPF20" s="131"/>
      <c r="BPI20" s="132"/>
      <c r="BPJ20" s="131"/>
      <c r="BPM20" s="132"/>
      <c r="BPN20" s="131"/>
      <c r="BPQ20" s="132"/>
      <c r="BPR20" s="131"/>
      <c r="BPU20" s="132"/>
      <c r="BPV20" s="131"/>
      <c r="BPY20" s="132"/>
      <c r="BPZ20" s="131"/>
      <c r="BQC20" s="132"/>
      <c r="BQD20" s="131"/>
      <c r="BQG20" s="132"/>
      <c r="BQH20" s="131"/>
      <c r="BQK20" s="132"/>
      <c r="BQL20" s="131"/>
      <c r="BQO20" s="132"/>
      <c r="BQP20" s="131"/>
      <c r="BQS20" s="132"/>
      <c r="BQT20" s="131"/>
      <c r="BQW20" s="132"/>
      <c r="BQX20" s="131"/>
      <c r="BRA20" s="132"/>
      <c r="BRB20" s="131"/>
      <c r="BRE20" s="132"/>
      <c r="BRF20" s="131"/>
      <c r="BRI20" s="132"/>
      <c r="BRJ20" s="131"/>
      <c r="BRM20" s="132"/>
      <c r="BRN20" s="131"/>
      <c r="BRQ20" s="132"/>
      <c r="BRR20" s="131"/>
      <c r="BRU20" s="132"/>
      <c r="BRV20" s="131"/>
      <c r="BRY20" s="132"/>
      <c r="BRZ20" s="131"/>
      <c r="BSC20" s="132"/>
      <c r="BSD20" s="131"/>
      <c r="BSG20" s="132"/>
      <c r="BSH20" s="131"/>
      <c r="BSK20" s="132"/>
      <c r="BSL20" s="131"/>
      <c r="BSO20" s="132"/>
      <c r="BSP20" s="131"/>
      <c r="BSS20" s="132"/>
      <c r="BST20" s="131"/>
      <c r="BSW20" s="132"/>
      <c r="BSX20" s="131"/>
      <c r="BTA20" s="132"/>
      <c r="BTB20" s="131"/>
      <c r="BTE20" s="132"/>
      <c r="BTF20" s="131"/>
      <c r="BTI20" s="132"/>
      <c r="BTJ20" s="131"/>
      <c r="BTM20" s="132"/>
      <c r="BTN20" s="131"/>
      <c r="BTQ20" s="132"/>
      <c r="BTR20" s="131"/>
      <c r="BTU20" s="132"/>
      <c r="BTV20" s="131"/>
      <c r="BTY20" s="132"/>
      <c r="BTZ20" s="131"/>
      <c r="BUC20" s="132"/>
      <c r="BUD20" s="131"/>
      <c r="BUG20" s="132"/>
      <c r="BUH20" s="131"/>
      <c r="BUK20" s="132"/>
      <c r="BUL20" s="131"/>
      <c r="BUO20" s="132"/>
      <c r="BUP20" s="131"/>
      <c r="BUS20" s="132"/>
      <c r="BUT20" s="131"/>
      <c r="BUW20" s="132"/>
      <c r="BUX20" s="131"/>
      <c r="BVA20" s="132"/>
      <c r="BVB20" s="131"/>
      <c r="BVE20" s="132"/>
      <c r="BVF20" s="131"/>
      <c r="BVI20" s="132"/>
      <c r="BVJ20" s="131"/>
      <c r="BVM20" s="132"/>
      <c r="BVN20" s="131"/>
      <c r="BVQ20" s="132"/>
      <c r="BVR20" s="131"/>
      <c r="BVU20" s="132"/>
      <c r="BVV20" s="131"/>
      <c r="BVY20" s="132"/>
      <c r="BVZ20" s="131"/>
      <c r="BWC20" s="132"/>
      <c r="BWD20" s="131"/>
      <c r="BWG20" s="132"/>
      <c r="BWH20" s="131"/>
      <c r="BWK20" s="132"/>
      <c r="BWL20" s="131"/>
      <c r="BWO20" s="132"/>
      <c r="BWP20" s="131"/>
      <c r="BWS20" s="132"/>
      <c r="BWT20" s="131"/>
      <c r="BWW20" s="132"/>
      <c r="BWX20" s="131"/>
      <c r="BXA20" s="132"/>
      <c r="BXB20" s="131"/>
      <c r="BXE20" s="132"/>
      <c r="BXF20" s="131"/>
      <c r="BXI20" s="132"/>
      <c r="BXJ20" s="131"/>
      <c r="BXM20" s="132"/>
      <c r="BXN20" s="131"/>
      <c r="BXQ20" s="132"/>
      <c r="BXR20" s="131"/>
      <c r="BXU20" s="132"/>
      <c r="BXV20" s="131"/>
      <c r="BXY20" s="132"/>
      <c r="BXZ20" s="131"/>
      <c r="BYC20" s="132"/>
      <c r="BYD20" s="131"/>
      <c r="BYG20" s="132"/>
      <c r="BYH20" s="131"/>
      <c r="BYK20" s="132"/>
      <c r="BYL20" s="131"/>
      <c r="BYO20" s="132"/>
      <c r="BYP20" s="131"/>
      <c r="BYS20" s="132"/>
      <c r="BYT20" s="131"/>
      <c r="BYW20" s="132"/>
      <c r="BYX20" s="131"/>
      <c r="BZA20" s="132"/>
      <c r="BZB20" s="131"/>
      <c r="BZE20" s="132"/>
      <c r="BZF20" s="131"/>
      <c r="BZI20" s="132"/>
      <c r="BZJ20" s="131"/>
      <c r="BZM20" s="132"/>
      <c r="BZN20" s="131"/>
      <c r="BZQ20" s="132"/>
      <c r="BZR20" s="131"/>
      <c r="BZU20" s="132"/>
      <c r="BZV20" s="131"/>
      <c r="BZY20" s="132"/>
      <c r="BZZ20" s="131"/>
      <c r="CAC20" s="132"/>
      <c r="CAD20" s="131"/>
      <c r="CAG20" s="132"/>
      <c r="CAH20" s="131"/>
      <c r="CAK20" s="132"/>
      <c r="CAL20" s="131"/>
      <c r="CAO20" s="132"/>
      <c r="CAP20" s="131"/>
      <c r="CAS20" s="132"/>
      <c r="CAT20" s="131"/>
      <c r="CAW20" s="132"/>
      <c r="CAX20" s="131"/>
      <c r="CBA20" s="132"/>
      <c r="CBB20" s="131"/>
      <c r="CBE20" s="132"/>
      <c r="CBF20" s="131"/>
      <c r="CBI20" s="132"/>
      <c r="CBJ20" s="131"/>
      <c r="CBM20" s="132"/>
      <c r="CBN20" s="131"/>
      <c r="CBQ20" s="132"/>
      <c r="CBR20" s="131"/>
      <c r="CBU20" s="132"/>
      <c r="CBV20" s="131"/>
      <c r="CBY20" s="132"/>
      <c r="CBZ20" s="131"/>
      <c r="CCC20" s="132"/>
      <c r="CCD20" s="131"/>
      <c r="CCG20" s="132"/>
      <c r="CCH20" s="131"/>
      <c r="CCK20" s="132"/>
      <c r="CCL20" s="131"/>
      <c r="CCO20" s="132"/>
      <c r="CCP20" s="131"/>
      <c r="CCS20" s="132"/>
      <c r="CCT20" s="131"/>
      <c r="CCW20" s="132"/>
      <c r="CCX20" s="131"/>
      <c r="CDA20" s="132"/>
      <c r="CDB20" s="131"/>
      <c r="CDE20" s="132"/>
      <c r="CDF20" s="131"/>
      <c r="CDI20" s="132"/>
      <c r="CDJ20" s="131"/>
      <c r="CDM20" s="132"/>
      <c r="CDN20" s="131"/>
      <c r="CDQ20" s="132"/>
      <c r="CDR20" s="131"/>
      <c r="CDU20" s="132"/>
      <c r="CDV20" s="131"/>
      <c r="CDY20" s="132"/>
      <c r="CDZ20" s="131"/>
      <c r="CEC20" s="132"/>
      <c r="CED20" s="131"/>
      <c r="CEG20" s="132"/>
      <c r="CEH20" s="131"/>
      <c r="CEK20" s="132"/>
      <c r="CEL20" s="131"/>
      <c r="CEO20" s="132"/>
      <c r="CEP20" s="131"/>
      <c r="CES20" s="132"/>
      <c r="CET20" s="131"/>
      <c r="CEW20" s="132"/>
      <c r="CEX20" s="131"/>
      <c r="CFA20" s="132"/>
      <c r="CFB20" s="131"/>
      <c r="CFE20" s="132"/>
      <c r="CFF20" s="131"/>
      <c r="CFI20" s="132"/>
      <c r="CFJ20" s="131"/>
      <c r="CFM20" s="132"/>
      <c r="CFN20" s="131"/>
      <c r="CFQ20" s="132"/>
      <c r="CFR20" s="131"/>
      <c r="CFU20" s="132"/>
      <c r="CFV20" s="131"/>
      <c r="CFY20" s="132"/>
      <c r="CFZ20" s="131"/>
      <c r="CGC20" s="132"/>
      <c r="CGD20" s="131"/>
      <c r="CGG20" s="132"/>
      <c r="CGH20" s="131"/>
      <c r="CGK20" s="132"/>
      <c r="CGL20" s="131"/>
      <c r="CGO20" s="132"/>
      <c r="CGP20" s="131"/>
      <c r="CGS20" s="132"/>
      <c r="CGT20" s="131"/>
      <c r="CGW20" s="132"/>
      <c r="CGX20" s="131"/>
      <c r="CHA20" s="132"/>
      <c r="CHB20" s="131"/>
      <c r="CHE20" s="132"/>
      <c r="CHF20" s="131"/>
      <c r="CHI20" s="132"/>
      <c r="CHJ20" s="131"/>
      <c r="CHM20" s="132"/>
      <c r="CHN20" s="131"/>
      <c r="CHQ20" s="132"/>
      <c r="CHR20" s="131"/>
      <c r="CHU20" s="132"/>
      <c r="CHV20" s="131"/>
      <c r="CHY20" s="132"/>
      <c r="CHZ20" s="131"/>
      <c r="CIC20" s="132"/>
      <c r="CID20" s="131"/>
      <c r="CIG20" s="132"/>
      <c r="CIH20" s="131"/>
      <c r="CIK20" s="132"/>
      <c r="CIL20" s="131"/>
      <c r="CIO20" s="132"/>
      <c r="CIP20" s="131"/>
      <c r="CIS20" s="132"/>
      <c r="CIT20" s="131"/>
      <c r="CIW20" s="132"/>
      <c r="CIX20" s="131"/>
      <c r="CJA20" s="132"/>
      <c r="CJB20" s="131"/>
      <c r="CJE20" s="132"/>
      <c r="CJF20" s="131"/>
      <c r="CJI20" s="132"/>
      <c r="CJJ20" s="131"/>
      <c r="CJM20" s="132"/>
      <c r="CJN20" s="131"/>
      <c r="CJQ20" s="132"/>
      <c r="CJR20" s="131"/>
      <c r="CJU20" s="132"/>
      <c r="CJV20" s="131"/>
      <c r="CJY20" s="132"/>
      <c r="CJZ20" s="131"/>
      <c r="CKC20" s="132"/>
      <c r="CKD20" s="131"/>
      <c r="CKG20" s="132"/>
      <c r="CKH20" s="131"/>
      <c r="CKK20" s="132"/>
      <c r="CKL20" s="131"/>
      <c r="CKO20" s="132"/>
      <c r="CKP20" s="131"/>
      <c r="CKS20" s="132"/>
      <c r="CKT20" s="131"/>
      <c r="CKW20" s="132"/>
      <c r="CKX20" s="131"/>
      <c r="CLA20" s="132"/>
      <c r="CLB20" s="131"/>
      <c r="CLE20" s="132"/>
      <c r="CLF20" s="131"/>
      <c r="CLI20" s="132"/>
      <c r="CLJ20" s="131"/>
      <c r="CLM20" s="132"/>
      <c r="CLN20" s="131"/>
      <c r="CLQ20" s="132"/>
      <c r="CLR20" s="131"/>
      <c r="CLU20" s="132"/>
      <c r="CLV20" s="131"/>
      <c r="CLY20" s="132"/>
      <c r="CLZ20" s="131"/>
      <c r="CMC20" s="132"/>
      <c r="CMD20" s="131"/>
      <c r="CMG20" s="132"/>
      <c r="CMH20" s="131"/>
      <c r="CMK20" s="132"/>
      <c r="CML20" s="131"/>
      <c r="CMO20" s="132"/>
      <c r="CMP20" s="131"/>
      <c r="CMS20" s="132"/>
      <c r="CMT20" s="131"/>
      <c r="CMW20" s="132"/>
      <c r="CMX20" s="131"/>
      <c r="CNA20" s="132"/>
      <c r="CNB20" s="131"/>
      <c r="CNE20" s="132"/>
      <c r="CNF20" s="131"/>
      <c r="CNI20" s="132"/>
      <c r="CNJ20" s="131"/>
      <c r="CNM20" s="132"/>
      <c r="CNN20" s="131"/>
      <c r="CNQ20" s="132"/>
      <c r="CNR20" s="131"/>
      <c r="CNU20" s="132"/>
      <c r="CNV20" s="131"/>
      <c r="CNY20" s="132"/>
      <c r="CNZ20" s="131"/>
      <c r="COC20" s="132"/>
      <c r="COD20" s="131"/>
      <c r="COG20" s="132"/>
      <c r="COH20" s="131"/>
      <c r="COK20" s="132"/>
      <c r="COL20" s="131"/>
      <c r="COO20" s="132"/>
      <c r="COP20" s="131"/>
      <c r="COS20" s="132"/>
      <c r="COT20" s="131"/>
      <c r="COW20" s="132"/>
      <c r="COX20" s="131"/>
      <c r="CPA20" s="132"/>
      <c r="CPB20" s="131"/>
      <c r="CPE20" s="132"/>
      <c r="CPF20" s="131"/>
      <c r="CPI20" s="132"/>
      <c r="CPJ20" s="131"/>
      <c r="CPM20" s="132"/>
      <c r="CPN20" s="131"/>
      <c r="CPQ20" s="132"/>
      <c r="CPR20" s="131"/>
      <c r="CPU20" s="132"/>
      <c r="CPV20" s="131"/>
      <c r="CPY20" s="132"/>
      <c r="CPZ20" s="131"/>
      <c r="CQC20" s="132"/>
      <c r="CQD20" s="131"/>
      <c r="CQG20" s="132"/>
      <c r="CQH20" s="131"/>
      <c r="CQK20" s="132"/>
      <c r="CQL20" s="131"/>
      <c r="CQO20" s="132"/>
      <c r="CQP20" s="131"/>
      <c r="CQS20" s="132"/>
      <c r="CQT20" s="131"/>
      <c r="CQW20" s="132"/>
      <c r="CQX20" s="131"/>
      <c r="CRA20" s="132"/>
      <c r="CRB20" s="131"/>
      <c r="CRE20" s="132"/>
      <c r="CRF20" s="131"/>
      <c r="CRI20" s="132"/>
      <c r="CRJ20" s="131"/>
      <c r="CRM20" s="132"/>
      <c r="CRN20" s="131"/>
      <c r="CRQ20" s="132"/>
      <c r="CRR20" s="131"/>
      <c r="CRU20" s="132"/>
      <c r="CRV20" s="131"/>
      <c r="CRY20" s="132"/>
      <c r="CRZ20" s="131"/>
      <c r="CSC20" s="132"/>
      <c r="CSD20" s="131"/>
      <c r="CSG20" s="132"/>
      <c r="CSH20" s="131"/>
      <c r="CSK20" s="132"/>
      <c r="CSL20" s="131"/>
      <c r="CSO20" s="132"/>
      <c r="CSP20" s="131"/>
      <c r="CSS20" s="132"/>
      <c r="CST20" s="131"/>
      <c r="CSW20" s="132"/>
      <c r="CSX20" s="131"/>
      <c r="CTA20" s="132"/>
      <c r="CTB20" s="131"/>
      <c r="CTE20" s="132"/>
      <c r="CTF20" s="131"/>
      <c r="CTI20" s="132"/>
      <c r="CTJ20" s="131"/>
      <c r="CTM20" s="132"/>
      <c r="CTN20" s="131"/>
      <c r="CTQ20" s="132"/>
      <c r="CTR20" s="131"/>
      <c r="CTU20" s="132"/>
      <c r="CTV20" s="131"/>
      <c r="CTY20" s="132"/>
      <c r="CTZ20" s="131"/>
      <c r="CUC20" s="132"/>
      <c r="CUD20" s="131"/>
      <c r="CUG20" s="132"/>
      <c r="CUH20" s="131"/>
      <c r="CUK20" s="132"/>
      <c r="CUL20" s="131"/>
      <c r="CUO20" s="132"/>
      <c r="CUP20" s="131"/>
      <c r="CUS20" s="132"/>
      <c r="CUT20" s="131"/>
      <c r="CUW20" s="132"/>
      <c r="CUX20" s="131"/>
      <c r="CVA20" s="132"/>
      <c r="CVB20" s="131"/>
      <c r="CVE20" s="132"/>
      <c r="CVF20" s="131"/>
      <c r="CVI20" s="132"/>
      <c r="CVJ20" s="131"/>
      <c r="CVM20" s="132"/>
      <c r="CVN20" s="131"/>
      <c r="CVQ20" s="132"/>
      <c r="CVR20" s="131"/>
      <c r="CVU20" s="132"/>
      <c r="CVV20" s="131"/>
      <c r="CVY20" s="132"/>
      <c r="CVZ20" s="131"/>
      <c r="CWC20" s="132"/>
      <c r="CWD20" s="131"/>
      <c r="CWG20" s="132"/>
      <c r="CWH20" s="131"/>
      <c r="CWK20" s="132"/>
      <c r="CWL20" s="131"/>
      <c r="CWO20" s="132"/>
      <c r="CWP20" s="131"/>
      <c r="CWS20" s="132"/>
      <c r="CWT20" s="131"/>
      <c r="CWW20" s="132"/>
      <c r="CWX20" s="131"/>
      <c r="CXA20" s="132"/>
      <c r="CXB20" s="131"/>
      <c r="CXE20" s="132"/>
      <c r="CXF20" s="131"/>
      <c r="CXI20" s="132"/>
      <c r="CXJ20" s="131"/>
      <c r="CXM20" s="132"/>
      <c r="CXN20" s="131"/>
      <c r="CXQ20" s="132"/>
      <c r="CXR20" s="131"/>
      <c r="CXU20" s="132"/>
      <c r="CXV20" s="131"/>
      <c r="CXY20" s="132"/>
      <c r="CXZ20" s="131"/>
      <c r="CYC20" s="132"/>
      <c r="CYD20" s="131"/>
      <c r="CYG20" s="132"/>
      <c r="CYH20" s="131"/>
      <c r="CYK20" s="132"/>
      <c r="CYL20" s="131"/>
      <c r="CYO20" s="132"/>
      <c r="CYP20" s="131"/>
      <c r="CYS20" s="132"/>
      <c r="CYT20" s="131"/>
      <c r="CYW20" s="132"/>
      <c r="CYX20" s="131"/>
      <c r="CZA20" s="132"/>
      <c r="CZB20" s="131"/>
      <c r="CZE20" s="132"/>
      <c r="CZF20" s="131"/>
      <c r="CZI20" s="132"/>
      <c r="CZJ20" s="131"/>
      <c r="CZM20" s="132"/>
      <c r="CZN20" s="131"/>
      <c r="CZQ20" s="132"/>
      <c r="CZR20" s="131"/>
      <c r="CZU20" s="132"/>
      <c r="CZV20" s="131"/>
      <c r="CZY20" s="132"/>
      <c r="CZZ20" s="131"/>
      <c r="DAC20" s="132"/>
      <c r="DAD20" s="131"/>
      <c r="DAG20" s="132"/>
      <c r="DAH20" s="131"/>
      <c r="DAK20" s="132"/>
      <c r="DAL20" s="131"/>
      <c r="DAO20" s="132"/>
      <c r="DAP20" s="131"/>
      <c r="DAS20" s="132"/>
      <c r="DAT20" s="131"/>
      <c r="DAW20" s="132"/>
      <c r="DAX20" s="131"/>
      <c r="DBA20" s="132"/>
      <c r="DBB20" s="131"/>
      <c r="DBE20" s="132"/>
      <c r="DBF20" s="131"/>
      <c r="DBI20" s="132"/>
      <c r="DBJ20" s="131"/>
      <c r="DBM20" s="132"/>
      <c r="DBN20" s="131"/>
      <c r="DBQ20" s="132"/>
      <c r="DBR20" s="131"/>
      <c r="DBU20" s="132"/>
      <c r="DBV20" s="131"/>
      <c r="DBY20" s="132"/>
      <c r="DBZ20" s="131"/>
      <c r="DCC20" s="132"/>
      <c r="DCD20" s="131"/>
      <c r="DCG20" s="132"/>
      <c r="DCH20" s="131"/>
      <c r="DCK20" s="132"/>
      <c r="DCL20" s="131"/>
      <c r="DCO20" s="132"/>
      <c r="DCP20" s="131"/>
      <c r="DCS20" s="132"/>
      <c r="DCT20" s="131"/>
      <c r="DCW20" s="132"/>
      <c r="DCX20" s="131"/>
      <c r="DDA20" s="132"/>
      <c r="DDB20" s="131"/>
      <c r="DDE20" s="132"/>
      <c r="DDF20" s="131"/>
      <c r="DDI20" s="132"/>
      <c r="DDJ20" s="131"/>
      <c r="DDM20" s="132"/>
      <c r="DDN20" s="131"/>
      <c r="DDQ20" s="132"/>
      <c r="DDR20" s="131"/>
      <c r="DDU20" s="132"/>
      <c r="DDV20" s="131"/>
      <c r="DDY20" s="132"/>
      <c r="DDZ20" s="131"/>
      <c r="DEC20" s="132"/>
      <c r="DED20" s="131"/>
      <c r="DEG20" s="132"/>
      <c r="DEH20" s="131"/>
      <c r="DEK20" s="132"/>
      <c r="DEL20" s="131"/>
      <c r="DEO20" s="132"/>
      <c r="DEP20" s="131"/>
      <c r="DES20" s="132"/>
      <c r="DET20" s="131"/>
      <c r="DEW20" s="132"/>
      <c r="DEX20" s="131"/>
      <c r="DFA20" s="132"/>
      <c r="DFB20" s="131"/>
      <c r="DFE20" s="132"/>
      <c r="DFF20" s="131"/>
      <c r="DFI20" s="132"/>
      <c r="DFJ20" s="131"/>
      <c r="DFM20" s="132"/>
      <c r="DFN20" s="131"/>
      <c r="DFQ20" s="132"/>
      <c r="DFR20" s="131"/>
      <c r="DFU20" s="132"/>
      <c r="DFV20" s="131"/>
      <c r="DFY20" s="132"/>
      <c r="DFZ20" s="131"/>
      <c r="DGC20" s="132"/>
      <c r="DGD20" s="131"/>
      <c r="DGG20" s="132"/>
      <c r="DGH20" s="131"/>
      <c r="DGK20" s="132"/>
      <c r="DGL20" s="131"/>
      <c r="DGO20" s="132"/>
      <c r="DGP20" s="131"/>
      <c r="DGS20" s="132"/>
      <c r="DGT20" s="131"/>
      <c r="DGW20" s="132"/>
      <c r="DGX20" s="131"/>
      <c r="DHA20" s="132"/>
      <c r="DHB20" s="131"/>
      <c r="DHE20" s="132"/>
      <c r="DHF20" s="131"/>
      <c r="DHI20" s="132"/>
      <c r="DHJ20" s="131"/>
      <c r="DHM20" s="132"/>
      <c r="DHN20" s="131"/>
      <c r="DHQ20" s="132"/>
      <c r="DHR20" s="131"/>
      <c r="DHU20" s="132"/>
      <c r="DHV20" s="131"/>
      <c r="DHY20" s="132"/>
      <c r="DHZ20" s="131"/>
      <c r="DIC20" s="132"/>
      <c r="DID20" s="131"/>
      <c r="DIG20" s="132"/>
      <c r="DIH20" s="131"/>
      <c r="DIK20" s="132"/>
      <c r="DIL20" s="131"/>
      <c r="DIO20" s="132"/>
      <c r="DIP20" s="131"/>
      <c r="DIS20" s="132"/>
      <c r="DIT20" s="131"/>
      <c r="DIW20" s="132"/>
      <c r="DIX20" s="131"/>
      <c r="DJA20" s="132"/>
      <c r="DJB20" s="131"/>
      <c r="DJE20" s="132"/>
      <c r="DJF20" s="131"/>
      <c r="DJI20" s="132"/>
      <c r="DJJ20" s="131"/>
      <c r="DJM20" s="132"/>
      <c r="DJN20" s="131"/>
      <c r="DJQ20" s="132"/>
      <c r="DJR20" s="131"/>
      <c r="DJU20" s="132"/>
      <c r="DJV20" s="131"/>
      <c r="DJY20" s="132"/>
      <c r="DJZ20" s="131"/>
      <c r="DKC20" s="132"/>
      <c r="DKD20" s="131"/>
      <c r="DKG20" s="132"/>
      <c r="DKH20" s="131"/>
      <c r="DKK20" s="132"/>
      <c r="DKL20" s="131"/>
      <c r="DKO20" s="132"/>
      <c r="DKP20" s="131"/>
      <c r="DKS20" s="132"/>
      <c r="DKT20" s="131"/>
      <c r="DKW20" s="132"/>
      <c r="DKX20" s="131"/>
      <c r="DLA20" s="132"/>
      <c r="DLB20" s="131"/>
      <c r="DLE20" s="132"/>
      <c r="DLF20" s="131"/>
      <c r="DLI20" s="132"/>
      <c r="DLJ20" s="131"/>
      <c r="DLM20" s="132"/>
      <c r="DLN20" s="131"/>
      <c r="DLQ20" s="132"/>
      <c r="DLR20" s="131"/>
      <c r="DLU20" s="132"/>
      <c r="DLV20" s="131"/>
      <c r="DLY20" s="132"/>
      <c r="DLZ20" s="131"/>
      <c r="DMC20" s="132"/>
      <c r="DMD20" s="131"/>
      <c r="DMG20" s="132"/>
      <c r="DMH20" s="131"/>
      <c r="DMK20" s="132"/>
      <c r="DML20" s="131"/>
      <c r="DMO20" s="132"/>
      <c r="DMP20" s="131"/>
      <c r="DMS20" s="132"/>
      <c r="DMT20" s="131"/>
      <c r="DMW20" s="132"/>
      <c r="DMX20" s="131"/>
      <c r="DNA20" s="132"/>
      <c r="DNB20" s="131"/>
      <c r="DNE20" s="132"/>
      <c r="DNF20" s="131"/>
      <c r="DNI20" s="132"/>
      <c r="DNJ20" s="131"/>
      <c r="DNM20" s="132"/>
      <c r="DNN20" s="131"/>
      <c r="DNQ20" s="132"/>
      <c r="DNR20" s="131"/>
      <c r="DNU20" s="132"/>
      <c r="DNV20" s="131"/>
      <c r="DNY20" s="132"/>
      <c r="DNZ20" s="131"/>
      <c r="DOC20" s="132"/>
      <c r="DOD20" s="131"/>
      <c r="DOG20" s="132"/>
      <c r="DOH20" s="131"/>
      <c r="DOK20" s="132"/>
      <c r="DOL20" s="131"/>
      <c r="DOO20" s="132"/>
      <c r="DOP20" s="131"/>
      <c r="DOS20" s="132"/>
      <c r="DOT20" s="131"/>
      <c r="DOW20" s="132"/>
      <c r="DOX20" s="131"/>
      <c r="DPA20" s="132"/>
      <c r="DPB20" s="131"/>
      <c r="DPE20" s="132"/>
      <c r="DPF20" s="131"/>
      <c r="DPI20" s="132"/>
      <c r="DPJ20" s="131"/>
      <c r="DPM20" s="132"/>
      <c r="DPN20" s="131"/>
      <c r="DPQ20" s="132"/>
      <c r="DPR20" s="131"/>
      <c r="DPU20" s="132"/>
      <c r="DPV20" s="131"/>
      <c r="DPY20" s="132"/>
      <c r="DPZ20" s="131"/>
      <c r="DQC20" s="132"/>
      <c r="DQD20" s="131"/>
      <c r="DQG20" s="132"/>
      <c r="DQH20" s="131"/>
      <c r="DQK20" s="132"/>
      <c r="DQL20" s="131"/>
      <c r="DQO20" s="132"/>
      <c r="DQP20" s="131"/>
      <c r="DQS20" s="132"/>
      <c r="DQT20" s="131"/>
      <c r="DQW20" s="132"/>
      <c r="DQX20" s="131"/>
      <c r="DRA20" s="132"/>
      <c r="DRB20" s="131"/>
      <c r="DRE20" s="132"/>
      <c r="DRF20" s="131"/>
      <c r="DRI20" s="132"/>
      <c r="DRJ20" s="131"/>
      <c r="DRM20" s="132"/>
      <c r="DRN20" s="131"/>
      <c r="DRQ20" s="132"/>
      <c r="DRR20" s="131"/>
      <c r="DRU20" s="132"/>
      <c r="DRV20" s="131"/>
      <c r="DRY20" s="132"/>
      <c r="DRZ20" s="131"/>
      <c r="DSC20" s="132"/>
      <c r="DSD20" s="131"/>
      <c r="DSG20" s="132"/>
      <c r="DSH20" s="131"/>
      <c r="DSK20" s="132"/>
      <c r="DSL20" s="131"/>
      <c r="DSO20" s="132"/>
      <c r="DSP20" s="131"/>
      <c r="DSS20" s="132"/>
      <c r="DST20" s="131"/>
      <c r="DSW20" s="132"/>
      <c r="DSX20" s="131"/>
      <c r="DTA20" s="132"/>
      <c r="DTB20" s="131"/>
      <c r="DTE20" s="132"/>
      <c r="DTF20" s="131"/>
      <c r="DTI20" s="132"/>
      <c r="DTJ20" s="131"/>
      <c r="DTM20" s="132"/>
      <c r="DTN20" s="131"/>
      <c r="DTQ20" s="132"/>
      <c r="DTR20" s="131"/>
      <c r="DTU20" s="132"/>
      <c r="DTV20" s="131"/>
      <c r="DTY20" s="132"/>
      <c r="DTZ20" s="131"/>
      <c r="DUC20" s="132"/>
      <c r="DUD20" s="131"/>
      <c r="DUG20" s="132"/>
      <c r="DUH20" s="131"/>
      <c r="DUK20" s="132"/>
      <c r="DUL20" s="131"/>
      <c r="DUO20" s="132"/>
      <c r="DUP20" s="131"/>
      <c r="DUS20" s="132"/>
      <c r="DUT20" s="131"/>
      <c r="DUW20" s="132"/>
      <c r="DUX20" s="131"/>
      <c r="DVA20" s="132"/>
      <c r="DVB20" s="131"/>
      <c r="DVE20" s="132"/>
      <c r="DVF20" s="131"/>
      <c r="DVI20" s="132"/>
      <c r="DVJ20" s="131"/>
      <c r="DVM20" s="132"/>
      <c r="DVN20" s="131"/>
      <c r="DVQ20" s="132"/>
      <c r="DVR20" s="131"/>
      <c r="DVU20" s="132"/>
      <c r="DVV20" s="131"/>
      <c r="DVY20" s="132"/>
      <c r="DVZ20" s="131"/>
      <c r="DWC20" s="132"/>
      <c r="DWD20" s="131"/>
      <c r="DWG20" s="132"/>
      <c r="DWH20" s="131"/>
      <c r="DWK20" s="132"/>
      <c r="DWL20" s="131"/>
      <c r="DWO20" s="132"/>
      <c r="DWP20" s="131"/>
      <c r="DWS20" s="132"/>
      <c r="DWT20" s="131"/>
      <c r="DWW20" s="132"/>
      <c r="DWX20" s="131"/>
      <c r="DXA20" s="132"/>
      <c r="DXB20" s="131"/>
      <c r="DXE20" s="132"/>
      <c r="DXF20" s="131"/>
      <c r="DXI20" s="132"/>
      <c r="DXJ20" s="131"/>
      <c r="DXM20" s="132"/>
      <c r="DXN20" s="131"/>
      <c r="DXQ20" s="132"/>
      <c r="DXR20" s="131"/>
      <c r="DXU20" s="132"/>
      <c r="DXV20" s="131"/>
      <c r="DXY20" s="132"/>
      <c r="DXZ20" s="131"/>
      <c r="DYC20" s="132"/>
      <c r="DYD20" s="131"/>
      <c r="DYG20" s="132"/>
      <c r="DYH20" s="131"/>
      <c r="DYK20" s="132"/>
      <c r="DYL20" s="131"/>
      <c r="DYO20" s="132"/>
      <c r="DYP20" s="131"/>
      <c r="DYS20" s="132"/>
      <c r="DYT20" s="131"/>
      <c r="DYW20" s="132"/>
      <c r="DYX20" s="131"/>
      <c r="DZA20" s="132"/>
      <c r="DZB20" s="131"/>
      <c r="DZE20" s="132"/>
      <c r="DZF20" s="131"/>
      <c r="DZI20" s="132"/>
      <c r="DZJ20" s="131"/>
      <c r="DZM20" s="132"/>
      <c r="DZN20" s="131"/>
      <c r="DZQ20" s="132"/>
      <c r="DZR20" s="131"/>
      <c r="DZU20" s="132"/>
      <c r="DZV20" s="131"/>
      <c r="DZY20" s="132"/>
      <c r="DZZ20" s="131"/>
      <c r="EAC20" s="132"/>
      <c r="EAD20" s="131"/>
      <c r="EAG20" s="132"/>
      <c r="EAH20" s="131"/>
      <c r="EAK20" s="132"/>
      <c r="EAL20" s="131"/>
      <c r="EAO20" s="132"/>
      <c r="EAP20" s="131"/>
      <c r="EAS20" s="132"/>
      <c r="EAT20" s="131"/>
      <c r="EAW20" s="132"/>
      <c r="EAX20" s="131"/>
      <c r="EBA20" s="132"/>
      <c r="EBB20" s="131"/>
      <c r="EBE20" s="132"/>
      <c r="EBF20" s="131"/>
      <c r="EBI20" s="132"/>
      <c r="EBJ20" s="131"/>
      <c r="EBM20" s="132"/>
      <c r="EBN20" s="131"/>
      <c r="EBQ20" s="132"/>
      <c r="EBR20" s="131"/>
      <c r="EBU20" s="132"/>
      <c r="EBV20" s="131"/>
      <c r="EBY20" s="132"/>
      <c r="EBZ20" s="131"/>
      <c r="ECC20" s="132"/>
      <c r="ECD20" s="131"/>
      <c r="ECG20" s="132"/>
      <c r="ECH20" s="131"/>
      <c r="ECK20" s="132"/>
      <c r="ECL20" s="131"/>
      <c r="ECO20" s="132"/>
      <c r="ECP20" s="131"/>
      <c r="ECS20" s="132"/>
      <c r="ECT20" s="131"/>
      <c r="ECW20" s="132"/>
      <c r="ECX20" s="131"/>
      <c r="EDA20" s="132"/>
      <c r="EDB20" s="131"/>
      <c r="EDE20" s="132"/>
      <c r="EDF20" s="131"/>
      <c r="EDI20" s="132"/>
      <c r="EDJ20" s="131"/>
      <c r="EDM20" s="132"/>
      <c r="EDN20" s="131"/>
      <c r="EDQ20" s="132"/>
      <c r="EDR20" s="131"/>
      <c r="EDU20" s="132"/>
      <c r="EDV20" s="131"/>
      <c r="EDY20" s="132"/>
      <c r="EDZ20" s="131"/>
      <c r="EEC20" s="132"/>
      <c r="EED20" s="131"/>
      <c r="EEG20" s="132"/>
      <c r="EEH20" s="131"/>
      <c r="EEK20" s="132"/>
      <c r="EEL20" s="131"/>
      <c r="EEO20" s="132"/>
      <c r="EEP20" s="131"/>
      <c r="EES20" s="132"/>
      <c r="EET20" s="131"/>
      <c r="EEW20" s="132"/>
      <c r="EEX20" s="131"/>
      <c r="EFA20" s="132"/>
      <c r="EFB20" s="131"/>
      <c r="EFE20" s="132"/>
      <c r="EFF20" s="131"/>
      <c r="EFI20" s="132"/>
      <c r="EFJ20" s="131"/>
      <c r="EFM20" s="132"/>
      <c r="EFN20" s="131"/>
      <c r="EFQ20" s="132"/>
      <c r="EFR20" s="131"/>
      <c r="EFU20" s="132"/>
      <c r="EFV20" s="131"/>
      <c r="EFY20" s="132"/>
      <c r="EFZ20" s="131"/>
      <c r="EGC20" s="132"/>
      <c r="EGD20" s="131"/>
      <c r="EGG20" s="132"/>
      <c r="EGH20" s="131"/>
      <c r="EGK20" s="132"/>
      <c r="EGL20" s="131"/>
      <c r="EGO20" s="132"/>
      <c r="EGP20" s="131"/>
      <c r="EGS20" s="132"/>
      <c r="EGT20" s="131"/>
      <c r="EGW20" s="132"/>
      <c r="EGX20" s="131"/>
      <c r="EHA20" s="132"/>
      <c r="EHB20" s="131"/>
      <c r="EHE20" s="132"/>
      <c r="EHF20" s="131"/>
      <c r="EHI20" s="132"/>
      <c r="EHJ20" s="131"/>
      <c r="EHM20" s="132"/>
      <c r="EHN20" s="131"/>
      <c r="EHQ20" s="132"/>
      <c r="EHR20" s="131"/>
      <c r="EHU20" s="132"/>
      <c r="EHV20" s="131"/>
      <c r="EHY20" s="132"/>
      <c r="EHZ20" s="131"/>
      <c r="EIC20" s="132"/>
      <c r="EID20" s="131"/>
      <c r="EIG20" s="132"/>
      <c r="EIH20" s="131"/>
      <c r="EIK20" s="132"/>
      <c r="EIL20" s="131"/>
      <c r="EIO20" s="132"/>
      <c r="EIP20" s="131"/>
      <c r="EIS20" s="132"/>
      <c r="EIT20" s="131"/>
      <c r="EIW20" s="132"/>
      <c r="EIX20" s="131"/>
      <c r="EJA20" s="132"/>
      <c r="EJB20" s="131"/>
      <c r="EJE20" s="132"/>
      <c r="EJF20" s="131"/>
      <c r="EJI20" s="132"/>
      <c r="EJJ20" s="131"/>
      <c r="EJM20" s="132"/>
      <c r="EJN20" s="131"/>
      <c r="EJQ20" s="132"/>
      <c r="EJR20" s="131"/>
      <c r="EJU20" s="132"/>
      <c r="EJV20" s="131"/>
      <c r="EJY20" s="132"/>
      <c r="EJZ20" s="131"/>
      <c r="EKC20" s="132"/>
      <c r="EKD20" s="131"/>
      <c r="EKG20" s="132"/>
      <c r="EKH20" s="131"/>
      <c r="EKK20" s="132"/>
      <c r="EKL20" s="131"/>
      <c r="EKO20" s="132"/>
      <c r="EKP20" s="131"/>
      <c r="EKS20" s="132"/>
      <c r="EKT20" s="131"/>
      <c r="EKW20" s="132"/>
      <c r="EKX20" s="131"/>
      <c r="ELA20" s="132"/>
      <c r="ELB20" s="131"/>
      <c r="ELE20" s="132"/>
      <c r="ELF20" s="131"/>
      <c r="ELI20" s="132"/>
      <c r="ELJ20" s="131"/>
      <c r="ELM20" s="132"/>
      <c r="ELN20" s="131"/>
      <c r="ELQ20" s="132"/>
      <c r="ELR20" s="131"/>
      <c r="ELU20" s="132"/>
      <c r="ELV20" s="131"/>
      <c r="ELY20" s="132"/>
      <c r="ELZ20" s="131"/>
      <c r="EMC20" s="132"/>
      <c r="EMD20" s="131"/>
      <c r="EMG20" s="132"/>
      <c r="EMH20" s="131"/>
      <c r="EMK20" s="132"/>
      <c r="EML20" s="131"/>
      <c r="EMO20" s="132"/>
      <c r="EMP20" s="131"/>
      <c r="EMS20" s="132"/>
      <c r="EMT20" s="131"/>
      <c r="EMW20" s="132"/>
      <c r="EMX20" s="131"/>
      <c r="ENA20" s="132"/>
      <c r="ENB20" s="131"/>
      <c r="ENE20" s="132"/>
      <c r="ENF20" s="131"/>
      <c r="ENI20" s="132"/>
      <c r="ENJ20" s="131"/>
      <c r="ENM20" s="132"/>
      <c r="ENN20" s="131"/>
      <c r="ENQ20" s="132"/>
      <c r="ENR20" s="131"/>
      <c r="ENU20" s="132"/>
      <c r="ENV20" s="131"/>
      <c r="ENY20" s="132"/>
      <c r="ENZ20" s="131"/>
      <c r="EOC20" s="132"/>
      <c r="EOD20" s="131"/>
      <c r="EOG20" s="132"/>
      <c r="EOH20" s="131"/>
      <c r="EOK20" s="132"/>
      <c r="EOL20" s="131"/>
      <c r="EOO20" s="132"/>
      <c r="EOP20" s="131"/>
      <c r="EOS20" s="132"/>
      <c r="EOT20" s="131"/>
      <c r="EOW20" s="132"/>
      <c r="EOX20" s="131"/>
      <c r="EPA20" s="132"/>
      <c r="EPB20" s="131"/>
      <c r="EPE20" s="132"/>
      <c r="EPF20" s="131"/>
      <c r="EPI20" s="132"/>
      <c r="EPJ20" s="131"/>
      <c r="EPM20" s="132"/>
      <c r="EPN20" s="131"/>
      <c r="EPQ20" s="132"/>
      <c r="EPR20" s="131"/>
      <c r="EPU20" s="132"/>
      <c r="EPV20" s="131"/>
      <c r="EPY20" s="132"/>
      <c r="EPZ20" s="131"/>
      <c r="EQC20" s="132"/>
      <c r="EQD20" s="131"/>
      <c r="EQG20" s="132"/>
      <c r="EQH20" s="131"/>
      <c r="EQK20" s="132"/>
      <c r="EQL20" s="131"/>
      <c r="EQO20" s="132"/>
      <c r="EQP20" s="131"/>
      <c r="EQS20" s="132"/>
      <c r="EQT20" s="131"/>
      <c r="EQW20" s="132"/>
      <c r="EQX20" s="131"/>
      <c r="ERA20" s="132"/>
      <c r="ERB20" s="131"/>
      <c r="ERE20" s="132"/>
      <c r="ERF20" s="131"/>
      <c r="ERI20" s="132"/>
      <c r="ERJ20" s="131"/>
      <c r="ERM20" s="132"/>
      <c r="ERN20" s="131"/>
      <c r="ERQ20" s="132"/>
      <c r="ERR20" s="131"/>
      <c r="ERU20" s="132"/>
      <c r="ERV20" s="131"/>
      <c r="ERY20" s="132"/>
      <c r="ERZ20" s="131"/>
      <c r="ESC20" s="132"/>
      <c r="ESD20" s="131"/>
      <c r="ESG20" s="132"/>
      <c r="ESH20" s="131"/>
      <c r="ESK20" s="132"/>
      <c r="ESL20" s="131"/>
      <c r="ESO20" s="132"/>
      <c r="ESP20" s="131"/>
      <c r="ESS20" s="132"/>
      <c r="EST20" s="131"/>
      <c r="ESW20" s="132"/>
      <c r="ESX20" s="131"/>
      <c r="ETA20" s="132"/>
      <c r="ETB20" s="131"/>
      <c r="ETE20" s="132"/>
      <c r="ETF20" s="131"/>
      <c r="ETI20" s="132"/>
      <c r="ETJ20" s="131"/>
      <c r="ETM20" s="132"/>
      <c r="ETN20" s="131"/>
      <c r="ETQ20" s="132"/>
      <c r="ETR20" s="131"/>
      <c r="ETU20" s="132"/>
      <c r="ETV20" s="131"/>
      <c r="ETY20" s="132"/>
      <c r="ETZ20" s="131"/>
      <c r="EUC20" s="132"/>
      <c r="EUD20" s="131"/>
      <c r="EUG20" s="132"/>
      <c r="EUH20" s="131"/>
      <c r="EUK20" s="132"/>
      <c r="EUL20" s="131"/>
      <c r="EUO20" s="132"/>
      <c r="EUP20" s="131"/>
      <c r="EUS20" s="132"/>
      <c r="EUT20" s="131"/>
      <c r="EUW20" s="132"/>
      <c r="EUX20" s="131"/>
      <c r="EVA20" s="132"/>
      <c r="EVB20" s="131"/>
      <c r="EVE20" s="132"/>
      <c r="EVF20" s="131"/>
      <c r="EVI20" s="132"/>
      <c r="EVJ20" s="131"/>
      <c r="EVM20" s="132"/>
      <c r="EVN20" s="131"/>
      <c r="EVQ20" s="132"/>
      <c r="EVR20" s="131"/>
      <c r="EVU20" s="132"/>
      <c r="EVV20" s="131"/>
      <c r="EVY20" s="132"/>
      <c r="EVZ20" s="131"/>
      <c r="EWC20" s="132"/>
      <c r="EWD20" s="131"/>
      <c r="EWG20" s="132"/>
      <c r="EWH20" s="131"/>
      <c r="EWK20" s="132"/>
      <c r="EWL20" s="131"/>
      <c r="EWO20" s="132"/>
      <c r="EWP20" s="131"/>
      <c r="EWS20" s="132"/>
      <c r="EWT20" s="131"/>
      <c r="EWW20" s="132"/>
      <c r="EWX20" s="131"/>
      <c r="EXA20" s="132"/>
      <c r="EXB20" s="131"/>
      <c r="EXE20" s="132"/>
      <c r="EXF20" s="131"/>
      <c r="EXI20" s="132"/>
      <c r="EXJ20" s="131"/>
      <c r="EXM20" s="132"/>
      <c r="EXN20" s="131"/>
      <c r="EXQ20" s="132"/>
      <c r="EXR20" s="131"/>
      <c r="EXU20" s="132"/>
      <c r="EXV20" s="131"/>
      <c r="EXY20" s="132"/>
      <c r="EXZ20" s="131"/>
      <c r="EYC20" s="132"/>
      <c r="EYD20" s="131"/>
      <c r="EYG20" s="132"/>
      <c r="EYH20" s="131"/>
      <c r="EYK20" s="132"/>
      <c r="EYL20" s="131"/>
      <c r="EYO20" s="132"/>
      <c r="EYP20" s="131"/>
      <c r="EYS20" s="132"/>
      <c r="EYT20" s="131"/>
      <c r="EYW20" s="132"/>
      <c r="EYX20" s="131"/>
      <c r="EZA20" s="132"/>
      <c r="EZB20" s="131"/>
      <c r="EZE20" s="132"/>
      <c r="EZF20" s="131"/>
      <c r="EZI20" s="132"/>
      <c r="EZJ20" s="131"/>
      <c r="EZM20" s="132"/>
      <c r="EZN20" s="131"/>
      <c r="EZQ20" s="132"/>
      <c r="EZR20" s="131"/>
      <c r="EZU20" s="132"/>
      <c r="EZV20" s="131"/>
      <c r="EZY20" s="132"/>
      <c r="EZZ20" s="131"/>
      <c r="FAC20" s="132"/>
      <c r="FAD20" s="131"/>
      <c r="FAG20" s="132"/>
      <c r="FAH20" s="131"/>
      <c r="FAK20" s="132"/>
      <c r="FAL20" s="131"/>
      <c r="FAO20" s="132"/>
      <c r="FAP20" s="131"/>
      <c r="FAS20" s="132"/>
      <c r="FAT20" s="131"/>
      <c r="FAW20" s="132"/>
      <c r="FAX20" s="131"/>
      <c r="FBA20" s="132"/>
      <c r="FBB20" s="131"/>
      <c r="FBE20" s="132"/>
      <c r="FBF20" s="131"/>
      <c r="FBI20" s="132"/>
      <c r="FBJ20" s="131"/>
      <c r="FBM20" s="132"/>
      <c r="FBN20" s="131"/>
      <c r="FBQ20" s="132"/>
      <c r="FBR20" s="131"/>
      <c r="FBU20" s="132"/>
      <c r="FBV20" s="131"/>
      <c r="FBY20" s="132"/>
      <c r="FBZ20" s="131"/>
      <c r="FCC20" s="132"/>
      <c r="FCD20" s="131"/>
      <c r="FCG20" s="132"/>
      <c r="FCH20" s="131"/>
      <c r="FCK20" s="132"/>
      <c r="FCL20" s="131"/>
      <c r="FCO20" s="132"/>
      <c r="FCP20" s="131"/>
      <c r="FCS20" s="132"/>
      <c r="FCT20" s="131"/>
      <c r="FCW20" s="132"/>
      <c r="FCX20" s="131"/>
      <c r="FDA20" s="132"/>
      <c r="FDB20" s="131"/>
      <c r="FDE20" s="132"/>
      <c r="FDF20" s="131"/>
      <c r="FDI20" s="132"/>
      <c r="FDJ20" s="131"/>
      <c r="FDM20" s="132"/>
      <c r="FDN20" s="131"/>
      <c r="FDQ20" s="132"/>
      <c r="FDR20" s="131"/>
      <c r="FDU20" s="132"/>
      <c r="FDV20" s="131"/>
      <c r="FDY20" s="132"/>
      <c r="FDZ20" s="131"/>
      <c r="FEC20" s="132"/>
      <c r="FED20" s="131"/>
      <c r="FEG20" s="132"/>
      <c r="FEH20" s="131"/>
      <c r="FEK20" s="132"/>
      <c r="FEL20" s="131"/>
      <c r="FEO20" s="132"/>
      <c r="FEP20" s="131"/>
      <c r="FES20" s="132"/>
      <c r="FET20" s="131"/>
      <c r="FEW20" s="132"/>
      <c r="FEX20" s="131"/>
      <c r="FFA20" s="132"/>
      <c r="FFB20" s="131"/>
      <c r="FFE20" s="132"/>
      <c r="FFF20" s="131"/>
      <c r="FFI20" s="132"/>
      <c r="FFJ20" s="131"/>
      <c r="FFM20" s="132"/>
      <c r="FFN20" s="131"/>
      <c r="FFQ20" s="132"/>
      <c r="FFR20" s="131"/>
      <c r="FFU20" s="132"/>
      <c r="FFV20" s="131"/>
      <c r="FFY20" s="132"/>
      <c r="FFZ20" s="131"/>
      <c r="FGC20" s="132"/>
      <c r="FGD20" s="131"/>
      <c r="FGG20" s="132"/>
      <c r="FGH20" s="131"/>
      <c r="FGK20" s="132"/>
      <c r="FGL20" s="131"/>
      <c r="FGO20" s="132"/>
      <c r="FGP20" s="131"/>
      <c r="FGS20" s="132"/>
      <c r="FGT20" s="131"/>
      <c r="FGW20" s="132"/>
      <c r="FGX20" s="131"/>
      <c r="FHA20" s="132"/>
      <c r="FHB20" s="131"/>
      <c r="FHE20" s="132"/>
      <c r="FHF20" s="131"/>
      <c r="FHI20" s="132"/>
      <c r="FHJ20" s="131"/>
      <c r="FHM20" s="132"/>
      <c r="FHN20" s="131"/>
      <c r="FHQ20" s="132"/>
      <c r="FHR20" s="131"/>
      <c r="FHU20" s="132"/>
      <c r="FHV20" s="131"/>
      <c r="FHY20" s="132"/>
      <c r="FHZ20" s="131"/>
      <c r="FIC20" s="132"/>
      <c r="FID20" s="131"/>
      <c r="FIG20" s="132"/>
      <c r="FIH20" s="131"/>
      <c r="FIK20" s="132"/>
      <c r="FIL20" s="131"/>
      <c r="FIO20" s="132"/>
      <c r="FIP20" s="131"/>
      <c r="FIS20" s="132"/>
      <c r="FIT20" s="131"/>
      <c r="FIW20" s="132"/>
      <c r="FIX20" s="131"/>
      <c r="FJA20" s="132"/>
      <c r="FJB20" s="131"/>
      <c r="FJE20" s="132"/>
      <c r="FJF20" s="131"/>
      <c r="FJI20" s="132"/>
      <c r="FJJ20" s="131"/>
      <c r="FJM20" s="132"/>
      <c r="FJN20" s="131"/>
      <c r="FJQ20" s="132"/>
      <c r="FJR20" s="131"/>
      <c r="FJU20" s="132"/>
      <c r="FJV20" s="131"/>
      <c r="FJY20" s="132"/>
      <c r="FJZ20" s="131"/>
      <c r="FKC20" s="132"/>
      <c r="FKD20" s="131"/>
      <c r="FKG20" s="132"/>
      <c r="FKH20" s="131"/>
      <c r="FKK20" s="132"/>
      <c r="FKL20" s="131"/>
      <c r="FKO20" s="132"/>
      <c r="FKP20" s="131"/>
      <c r="FKS20" s="132"/>
      <c r="FKT20" s="131"/>
      <c r="FKW20" s="132"/>
      <c r="FKX20" s="131"/>
      <c r="FLA20" s="132"/>
      <c r="FLB20" s="131"/>
      <c r="FLE20" s="132"/>
      <c r="FLF20" s="131"/>
      <c r="FLI20" s="132"/>
      <c r="FLJ20" s="131"/>
      <c r="FLM20" s="132"/>
      <c r="FLN20" s="131"/>
      <c r="FLQ20" s="132"/>
      <c r="FLR20" s="131"/>
      <c r="FLU20" s="132"/>
      <c r="FLV20" s="131"/>
      <c r="FLY20" s="132"/>
      <c r="FLZ20" s="131"/>
      <c r="FMC20" s="132"/>
      <c r="FMD20" s="131"/>
      <c r="FMG20" s="132"/>
      <c r="FMH20" s="131"/>
      <c r="FMK20" s="132"/>
      <c r="FML20" s="131"/>
      <c r="FMO20" s="132"/>
      <c r="FMP20" s="131"/>
      <c r="FMS20" s="132"/>
      <c r="FMT20" s="131"/>
      <c r="FMW20" s="132"/>
      <c r="FMX20" s="131"/>
      <c r="FNA20" s="132"/>
      <c r="FNB20" s="131"/>
      <c r="FNE20" s="132"/>
      <c r="FNF20" s="131"/>
      <c r="FNI20" s="132"/>
      <c r="FNJ20" s="131"/>
      <c r="FNM20" s="132"/>
      <c r="FNN20" s="131"/>
      <c r="FNQ20" s="132"/>
      <c r="FNR20" s="131"/>
      <c r="FNU20" s="132"/>
      <c r="FNV20" s="131"/>
      <c r="FNY20" s="132"/>
      <c r="FNZ20" s="131"/>
      <c r="FOC20" s="132"/>
      <c r="FOD20" s="131"/>
      <c r="FOG20" s="132"/>
      <c r="FOH20" s="131"/>
      <c r="FOK20" s="132"/>
      <c r="FOL20" s="131"/>
      <c r="FOO20" s="132"/>
      <c r="FOP20" s="131"/>
      <c r="FOS20" s="132"/>
      <c r="FOT20" s="131"/>
      <c r="FOW20" s="132"/>
      <c r="FOX20" s="131"/>
      <c r="FPA20" s="132"/>
      <c r="FPB20" s="131"/>
      <c r="FPE20" s="132"/>
      <c r="FPF20" s="131"/>
      <c r="FPI20" s="132"/>
      <c r="FPJ20" s="131"/>
      <c r="FPM20" s="132"/>
      <c r="FPN20" s="131"/>
      <c r="FPQ20" s="132"/>
      <c r="FPR20" s="131"/>
      <c r="FPU20" s="132"/>
      <c r="FPV20" s="131"/>
      <c r="FPY20" s="132"/>
      <c r="FPZ20" s="131"/>
      <c r="FQC20" s="132"/>
      <c r="FQD20" s="131"/>
      <c r="FQG20" s="132"/>
      <c r="FQH20" s="131"/>
      <c r="FQK20" s="132"/>
      <c r="FQL20" s="131"/>
      <c r="FQO20" s="132"/>
      <c r="FQP20" s="131"/>
      <c r="FQS20" s="132"/>
      <c r="FQT20" s="131"/>
      <c r="FQW20" s="132"/>
      <c r="FQX20" s="131"/>
      <c r="FRA20" s="132"/>
      <c r="FRB20" s="131"/>
      <c r="FRE20" s="132"/>
      <c r="FRF20" s="131"/>
      <c r="FRI20" s="132"/>
      <c r="FRJ20" s="131"/>
      <c r="FRM20" s="132"/>
      <c r="FRN20" s="131"/>
      <c r="FRQ20" s="132"/>
      <c r="FRR20" s="131"/>
      <c r="FRU20" s="132"/>
      <c r="FRV20" s="131"/>
      <c r="FRY20" s="132"/>
      <c r="FRZ20" s="131"/>
      <c r="FSC20" s="132"/>
      <c r="FSD20" s="131"/>
      <c r="FSG20" s="132"/>
      <c r="FSH20" s="131"/>
      <c r="FSK20" s="132"/>
      <c r="FSL20" s="131"/>
      <c r="FSO20" s="132"/>
      <c r="FSP20" s="131"/>
      <c r="FSS20" s="132"/>
      <c r="FST20" s="131"/>
      <c r="FSW20" s="132"/>
      <c r="FSX20" s="131"/>
      <c r="FTA20" s="132"/>
      <c r="FTB20" s="131"/>
      <c r="FTE20" s="132"/>
      <c r="FTF20" s="131"/>
      <c r="FTI20" s="132"/>
      <c r="FTJ20" s="131"/>
      <c r="FTM20" s="132"/>
      <c r="FTN20" s="131"/>
      <c r="FTQ20" s="132"/>
      <c r="FTR20" s="131"/>
      <c r="FTU20" s="132"/>
      <c r="FTV20" s="131"/>
      <c r="FTY20" s="132"/>
      <c r="FTZ20" s="131"/>
      <c r="FUC20" s="132"/>
      <c r="FUD20" s="131"/>
      <c r="FUG20" s="132"/>
      <c r="FUH20" s="131"/>
      <c r="FUK20" s="132"/>
      <c r="FUL20" s="131"/>
      <c r="FUO20" s="132"/>
      <c r="FUP20" s="131"/>
      <c r="FUS20" s="132"/>
      <c r="FUT20" s="131"/>
      <c r="FUW20" s="132"/>
      <c r="FUX20" s="131"/>
      <c r="FVA20" s="132"/>
      <c r="FVB20" s="131"/>
      <c r="FVE20" s="132"/>
      <c r="FVF20" s="131"/>
      <c r="FVI20" s="132"/>
      <c r="FVJ20" s="131"/>
      <c r="FVM20" s="132"/>
      <c r="FVN20" s="131"/>
      <c r="FVQ20" s="132"/>
      <c r="FVR20" s="131"/>
      <c r="FVU20" s="132"/>
      <c r="FVV20" s="131"/>
      <c r="FVY20" s="132"/>
      <c r="FVZ20" s="131"/>
      <c r="FWC20" s="132"/>
      <c r="FWD20" s="131"/>
      <c r="FWG20" s="132"/>
      <c r="FWH20" s="131"/>
      <c r="FWK20" s="132"/>
      <c r="FWL20" s="131"/>
      <c r="FWO20" s="132"/>
      <c r="FWP20" s="131"/>
      <c r="FWS20" s="132"/>
      <c r="FWT20" s="131"/>
      <c r="FWW20" s="132"/>
      <c r="FWX20" s="131"/>
      <c r="FXA20" s="132"/>
      <c r="FXB20" s="131"/>
      <c r="FXE20" s="132"/>
      <c r="FXF20" s="131"/>
      <c r="FXI20" s="132"/>
      <c r="FXJ20" s="131"/>
      <c r="FXM20" s="132"/>
      <c r="FXN20" s="131"/>
      <c r="FXQ20" s="132"/>
      <c r="FXR20" s="131"/>
      <c r="FXU20" s="132"/>
      <c r="FXV20" s="131"/>
      <c r="FXY20" s="132"/>
      <c r="FXZ20" s="131"/>
      <c r="FYC20" s="132"/>
      <c r="FYD20" s="131"/>
      <c r="FYG20" s="132"/>
      <c r="FYH20" s="131"/>
      <c r="FYK20" s="132"/>
      <c r="FYL20" s="131"/>
      <c r="FYO20" s="132"/>
      <c r="FYP20" s="131"/>
      <c r="FYS20" s="132"/>
      <c r="FYT20" s="131"/>
      <c r="FYW20" s="132"/>
      <c r="FYX20" s="131"/>
      <c r="FZA20" s="132"/>
      <c r="FZB20" s="131"/>
      <c r="FZE20" s="132"/>
      <c r="FZF20" s="131"/>
      <c r="FZI20" s="132"/>
      <c r="FZJ20" s="131"/>
      <c r="FZM20" s="132"/>
      <c r="FZN20" s="131"/>
      <c r="FZQ20" s="132"/>
      <c r="FZR20" s="131"/>
      <c r="FZU20" s="132"/>
      <c r="FZV20" s="131"/>
      <c r="FZY20" s="132"/>
      <c r="FZZ20" s="131"/>
      <c r="GAC20" s="132"/>
      <c r="GAD20" s="131"/>
      <c r="GAG20" s="132"/>
      <c r="GAH20" s="131"/>
      <c r="GAK20" s="132"/>
      <c r="GAL20" s="131"/>
      <c r="GAO20" s="132"/>
      <c r="GAP20" s="131"/>
      <c r="GAS20" s="132"/>
      <c r="GAT20" s="131"/>
      <c r="GAW20" s="132"/>
      <c r="GAX20" s="131"/>
      <c r="GBA20" s="132"/>
      <c r="GBB20" s="131"/>
      <c r="GBE20" s="132"/>
      <c r="GBF20" s="131"/>
      <c r="GBI20" s="132"/>
      <c r="GBJ20" s="131"/>
      <c r="GBM20" s="132"/>
      <c r="GBN20" s="131"/>
      <c r="GBQ20" s="132"/>
      <c r="GBR20" s="131"/>
      <c r="GBU20" s="132"/>
      <c r="GBV20" s="131"/>
      <c r="GBY20" s="132"/>
      <c r="GBZ20" s="131"/>
      <c r="GCC20" s="132"/>
      <c r="GCD20" s="131"/>
      <c r="GCG20" s="132"/>
      <c r="GCH20" s="131"/>
      <c r="GCK20" s="132"/>
      <c r="GCL20" s="131"/>
      <c r="GCO20" s="132"/>
      <c r="GCP20" s="131"/>
      <c r="GCS20" s="132"/>
      <c r="GCT20" s="131"/>
      <c r="GCW20" s="132"/>
      <c r="GCX20" s="131"/>
      <c r="GDA20" s="132"/>
      <c r="GDB20" s="131"/>
      <c r="GDE20" s="132"/>
      <c r="GDF20" s="131"/>
      <c r="GDI20" s="132"/>
      <c r="GDJ20" s="131"/>
      <c r="GDM20" s="132"/>
      <c r="GDN20" s="131"/>
      <c r="GDQ20" s="132"/>
      <c r="GDR20" s="131"/>
      <c r="GDU20" s="132"/>
      <c r="GDV20" s="131"/>
      <c r="GDY20" s="132"/>
      <c r="GDZ20" s="131"/>
      <c r="GEC20" s="132"/>
      <c r="GED20" s="131"/>
      <c r="GEG20" s="132"/>
      <c r="GEH20" s="131"/>
      <c r="GEK20" s="132"/>
      <c r="GEL20" s="131"/>
      <c r="GEO20" s="132"/>
      <c r="GEP20" s="131"/>
      <c r="GES20" s="132"/>
      <c r="GET20" s="131"/>
      <c r="GEW20" s="132"/>
      <c r="GEX20" s="131"/>
      <c r="GFA20" s="132"/>
      <c r="GFB20" s="131"/>
      <c r="GFE20" s="132"/>
      <c r="GFF20" s="131"/>
      <c r="GFI20" s="132"/>
      <c r="GFJ20" s="131"/>
      <c r="GFM20" s="132"/>
      <c r="GFN20" s="131"/>
      <c r="GFQ20" s="132"/>
      <c r="GFR20" s="131"/>
      <c r="GFU20" s="132"/>
      <c r="GFV20" s="131"/>
      <c r="GFY20" s="132"/>
      <c r="GFZ20" s="131"/>
      <c r="GGC20" s="132"/>
      <c r="GGD20" s="131"/>
      <c r="GGG20" s="132"/>
      <c r="GGH20" s="131"/>
      <c r="GGK20" s="132"/>
      <c r="GGL20" s="131"/>
      <c r="GGO20" s="132"/>
      <c r="GGP20" s="131"/>
      <c r="GGS20" s="132"/>
      <c r="GGT20" s="131"/>
      <c r="GGW20" s="132"/>
      <c r="GGX20" s="131"/>
      <c r="GHA20" s="132"/>
      <c r="GHB20" s="131"/>
      <c r="GHE20" s="132"/>
      <c r="GHF20" s="131"/>
      <c r="GHI20" s="132"/>
      <c r="GHJ20" s="131"/>
      <c r="GHM20" s="132"/>
      <c r="GHN20" s="131"/>
      <c r="GHQ20" s="132"/>
      <c r="GHR20" s="131"/>
      <c r="GHU20" s="132"/>
      <c r="GHV20" s="131"/>
      <c r="GHY20" s="132"/>
      <c r="GHZ20" s="131"/>
      <c r="GIC20" s="132"/>
      <c r="GID20" s="131"/>
      <c r="GIG20" s="132"/>
      <c r="GIH20" s="131"/>
      <c r="GIK20" s="132"/>
      <c r="GIL20" s="131"/>
      <c r="GIO20" s="132"/>
      <c r="GIP20" s="131"/>
      <c r="GIS20" s="132"/>
      <c r="GIT20" s="131"/>
      <c r="GIW20" s="132"/>
      <c r="GIX20" s="131"/>
      <c r="GJA20" s="132"/>
      <c r="GJB20" s="131"/>
      <c r="GJE20" s="132"/>
      <c r="GJF20" s="131"/>
      <c r="GJI20" s="132"/>
      <c r="GJJ20" s="131"/>
      <c r="GJM20" s="132"/>
      <c r="GJN20" s="131"/>
      <c r="GJQ20" s="132"/>
      <c r="GJR20" s="131"/>
      <c r="GJU20" s="132"/>
      <c r="GJV20" s="131"/>
      <c r="GJY20" s="132"/>
      <c r="GJZ20" s="131"/>
      <c r="GKC20" s="132"/>
      <c r="GKD20" s="131"/>
      <c r="GKG20" s="132"/>
      <c r="GKH20" s="131"/>
      <c r="GKK20" s="132"/>
      <c r="GKL20" s="131"/>
      <c r="GKO20" s="132"/>
      <c r="GKP20" s="131"/>
      <c r="GKS20" s="132"/>
      <c r="GKT20" s="131"/>
      <c r="GKW20" s="132"/>
      <c r="GKX20" s="131"/>
      <c r="GLA20" s="132"/>
      <c r="GLB20" s="131"/>
      <c r="GLE20" s="132"/>
      <c r="GLF20" s="131"/>
      <c r="GLI20" s="132"/>
      <c r="GLJ20" s="131"/>
      <c r="GLM20" s="132"/>
      <c r="GLN20" s="131"/>
      <c r="GLQ20" s="132"/>
      <c r="GLR20" s="131"/>
      <c r="GLU20" s="132"/>
      <c r="GLV20" s="131"/>
      <c r="GLY20" s="132"/>
      <c r="GLZ20" s="131"/>
      <c r="GMC20" s="132"/>
      <c r="GMD20" s="131"/>
      <c r="GMG20" s="132"/>
      <c r="GMH20" s="131"/>
      <c r="GMK20" s="132"/>
      <c r="GML20" s="131"/>
      <c r="GMO20" s="132"/>
      <c r="GMP20" s="131"/>
      <c r="GMS20" s="132"/>
      <c r="GMT20" s="131"/>
      <c r="GMW20" s="132"/>
      <c r="GMX20" s="131"/>
      <c r="GNA20" s="132"/>
      <c r="GNB20" s="131"/>
      <c r="GNE20" s="132"/>
      <c r="GNF20" s="131"/>
      <c r="GNI20" s="132"/>
      <c r="GNJ20" s="131"/>
      <c r="GNM20" s="132"/>
      <c r="GNN20" s="131"/>
      <c r="GNQ20" s="132"/>
      <c r="GNR20" s="131"/>
      <c r="GNU20" s="132"/>
      <c r="GNV20" s="131"/>
      <c r="GNY20" s="132"/>
      <c r="GNZ20" s="131"/>
      <c r="GOC20" s="132"/>
      <c r="GOD20" s="131"/>
      <c r="GOG20" s="132"/>
      <c r="GOH20" s="131"/>
      <c r="GOK20" s="132"/>
      <c r="GOL20" s="131"/>
      <c r="GOO20" s="132"/>
      <c r="GOP20" s="131"/>
      <c r="GOS20" s="132"/>
      <c r="GOT20" s="131"/>
      <c r="GOW20" s="132"/>
      <c r="GOX20" s="131"/>
      <c r="GPA20" s="132"/>
      <c r="GPB20" s="131"/>
      <c r="GPE20" s="132"/>
      <c r="GPF20" s="131"/>
      <c r="GPI20" s="132"/>
      <c r="GPJ20" s="131"/>
      <c r="GPM20" s="132"/>
      <c r="GPN20" s="131"/>
      <c r="GPQ20" s="132"/>
      <c r="GPR20" s="131"/>
      <c r="GPU20" s="132"/>
      <c r="GPV20" s="131"/>
      <c r="GPY20" s="132"/>
      <c r="GPZ20" s="131"/>
      <c r="GQC20" s="132"/>
      <c r="GQD20" s="131"/>
      <c r="GQG20" s="132"/>
      <c r="GQH20" s="131"/>
      <c r="GQK20" s="132"/>
      <c r="GQL20" s="131"/>
      <c r="GQO20" s="132"/>
      <c r="GQP20" s="131"/>
      <c r="GQS20" s="132"/>
      <c r="GQT20" s="131"/>
      <c r="GQW20" s="132"/>
      <c r="GQX20" s="131"/>
      <c r="GRA20" s="132"/>
      <c r="GRB20" s="131"/>
      <c r="GRE20" s="132"/>
      <c r="GRF20" s="131"/>
      <c r="GRI20" s="132"/>
      <c r="GRJ20" s="131"/>
      <c r="GRM20" s="132"/>
      <c r="GRN20" s="131"/>
      <c r="GRQ20" s="132"/>
      <c r="GRR20" s="131"/>
      <c r="GRU20" s="132"/>
      <c r="GRV20" s="131"/>
      <c r="GRY20" s="132"/>
      <c r="GRZ20" s="131"/>
      <c r="GSC20" s="132"/>
      <c r="GSD20" s="131"/>
      <c r="GSG20" s="132"/>
      <c r="GSH20" s="131"/>
      <c r="GSK20" s="132"/>
      <c r="GSL20" s="131"/>
      <c r="GSO20" s="132"/>
      <c r="GSP20" s="131"/>
      <c r="GSS20" s="132"/>
      <c r="GST20" s="131"/>
      <c r="GSW20" s="132"/>
      <c r="GSX20" s="131"/>
      <c r="GTA20" s="132"/>
      <c r="GTB20" s="131"/>
      <c r="GTE20" s="132"/>
      <c r="GTF20" s="131"/>
      <c r="GTI20" s="132"/>
      <c r="GTJ20" s="131"/>
      <c r="GTM20" s="132"/>
      <c r="GTN20" s="131"/>
      <c r="GTQ20" s="132"/>
      <c r="GTR20" s="131"/>
      <c r="GTU20" s="132"/>
      <c r="GTV20" s="131"/>
      <c r="GTY20" s="132"/>
      <c r="GTZ20" s="131"/>
      <c r="GUC20" s="132"/>
      <c r="GUD20" s="131"/>
      <c r="GUG20" s="132"/>
      <c r="GUH20" s="131"/>
      <c r="GUK20" s="132"/>
      <c r="GUL20" s="131"/>
      <c r="GUO20" s="132"/>
      <c r="GUP20" s="131"/>
      <c r="GUS20" s="132"/>
      <c r="GUT20" s="131"/>
      <c r="GUW20" s="132"/>
      <c r="GUX20" s="131"/>
      <c r="GVA20" s="132"/>
      <c r="GVB20" s="131"/>
      <c r="GVE20" s="132"/>
      <c r="GVF20" s="131"/>
      <c r="GVI20" s="132"/>
      <c r="GVJ20" s="131"/>
      <c r="GVM20" s="132"/>
      <c r="GVN20" s="131"/>
      <c r="GVQ20" s="132"/>
      <c r="GVR20" s="131"/>
      <c r="GVU20" s="132"/>
      <c r="GVV20" s="131"/>
      <c r="GVY20" s="132"/>
      <c r="GVZ20" s="131"/>
      <c r="GWC20" s="132"/>
      <c r="GWD20" s="131"/>
      <c r="GWG20" s="132"/>
      <c r="GWH20" s="131"/>
      <c r="GWK20" s="132"/>
      <c r="GWL20" s="131"/>
      <c r="GWO20" s="132"/>
      <c r="GWP20" s="131"/>
      <c r="GWS20" s="132"/>
      <c r="GWT20" s="131"/>
      <c r="GWW20" s="132"/>
      <c r="GWX20" s="131"/>
      <c r="GXA20" s="132"/>
      <c r="GXB20" s="131"/>
      <c r="GXE20" s="132"/>
      <c r="GXF20" s="131"/>
      <c r="GXI20" s="132"/>
      <c r="GXJ20" s="131"/>
      <c r="GXM20" s="132"/>
      <c r="GXN20" s="131"/>
      <c r="GXQ20" s="132"/>
      <c r="GXR20" s="131"/>
      <c r="GXU20" s="132"/>
      <c r="GXV20" s="131"/>
      <c r="GXY20" s="132"/>
      <c r="GXZ20" s="131"/>
      <c r="GYC20" s="132"/>
      <c r="GYD20" s="131"/>
      <c r="GYG20" s="132"/>
      <c r="GYH20" s="131"/>
      <c r="GYK20" s="132"/>
      <c r="GYL20" s="131"/>
      <c r="GYO20" s="132"/>
      <c r="GYP20" s="131"/>
      <c r="GYS20" s="132"/>
      <c r="GYT20" s="131"/>
      <c r="GYW20" s="132"/>
      <c r="GYX20" s="131"/>
      <c r="GZA20" s="132"/>
      <c r="GZB20" s="131"/>
      <c r="GZE20" s="132"/>
      <c r="GZF20" s="131"/>
      <c r="GZI20" s="132"/>
      <c r="GZJ20" s="131"/>
      <c r="GZM20" s="132"/>
      <c r="GZN20" s="131"/>
      <c r="GZQ20" s="132"/>
      <c r="GZR20" s="131"/>
      <c r="GZU20" s="132"/>
      <c r="GZV20" s="131"/>
      <c r="GZY20" s="132"/>
      <c r="GZZ20" s="131"/>
      <c r="HAC20" s="132"/>
      <c r="HAD20" s="131"/>
      <c r="HAG20" s="132"/>
      <c r="HAH20" s="131"/>
      <c r="HAK20" s="132"/>
      <c r="HAL20" s="131"/>
      <c r="HAO20" s="132"/>
      <c r="HAP20" s="131"/>
      <c r="HAS20" s="132"/>
      <c r="HAT20" s="131"/>
      <c r="HAW20" s="132"/>
      <c r="HAX20" s="131"/>
      <c r="HBA20" s="132"/>
      <c r="HBB20" s="131"/>
      <c r="HBE20" s="132"/>
      <c r="HBF20" s="131"/>
      <c r="HBI20" s="132"/>
      <c r="HBJ20" s="131"/>
      <c r="HBM20" s="132"/>
      <c r="HBN20" s="131"/>
      <c r="HBQ20" s="132"/>
      <c r="HBR20" s="131"/>
      <c r="HBU20" s="132"/>
      <c r="HBV20" s="131"/>
      <c r="HBY20" s="132"/>
      <c r="HBZ20" s="131"/>
      <c r="HCC20" s="132"/>
      <c r="HCD20" s="131"/>
      <c r="HCG20" s="132"/>
      <c r="HCH20" s="131"/>
      <c r="HCK20" s="132"/>
      <c r="HCL20" s="131"/>
      <c r="HCO20" s="132"/>
      <c r="HCP20" s="131"/>
      <c r="HCS20" s="132"/>
      <c r="HCT20" s="131"/>
      <c r="HCW20" s="132"/>
      <c r="HCX20" s="131"/>
      <c r="HDA20" s="132"/>
      <c r="HDB20" s="131"/>
      <c r="HDE20" s="132"/>
      <c r="HDF20" s="131"/>
      <c r="HDI20" s="132"/>
      <c r="HDJ20" s="131"/>
      <c r="HDM20" s="132"/>
      <c r="HDN20" s="131"/>
      <c r="HDQ20" s="132"/>
      <c r="HDR20" s="131"/>
      <c r="HDU20" s="132"/>
      <c r="HDV20" s="131"/>
      <c r="HDY20" s="132"/>
      <c r="HDZ20" s="131"/>
      <c r="HEC20" s="132"/>
      <c r="HED20" s="131"/>
      <c r="HEG20" s="132"/>
      <c r="HEH20" s="131"/>
      <c r="HEK20" s="132"/>
      <c r="HEL20" s="131"/>
      <c r="HEO20" s="132"/>
      <c r="HEP20" s="131"/>
      <c r="HES20" s="132"/>
      <c r="HET20" s="131"/>
      <c r="HEW20" s="132"/>
      <c r="HEX20" s="131"/>
      <c r="HFA20" s="132"/>
      <c r="HFB20" s="131"/>
      <c r="HFE20" s="132"/>
      <c r="HFF20" s="131"/>
      <c r="HFI20" s="132"/>
      <c r="HFJ20" s="131"/>
      <c r="HFM20" s="132"/>
      <c r="HFN20" s="131"/>
      <c r="HFQ20" s="132"/>
      <c r="HFR20" s="131"/>
      <c r="HFU20" s="132"/>
      <c r="HFV20" s="131"/>
      <c r="HFY20" s="132"/>
      <c r="HFZ20" s="131"/>
      <c r="HGC20" s="132"/>
      <c r="HGD20" s="131"/>
      <c r="HGG20" s="132"/>
      <c r="HGH20" s="131"/>
      <c r="HGK20" s="132"/>
      <c r="HGL20" s="131"/>
      <c r="HGO20" s="132"/>
      <c r="HGP20" s="131"/>
      <c r="HGS20" s="132"/>
      <c r="HGT20" s="131"/>
      <c r="HGW20" s="132"/>
      <c r="HGX20" s="131"/>
      <c r="HHA20" s="132"/>
      <c r="HHB20" s="131"/>
      <c r="HHE20" s="132"/>
      <c r="HHF20" s="131"/>
      <c r="HHI20" s="132"/>
      <c r="HHJ20" s="131"/>
      <c r="HHM20" s="132"/>
      <c r="HHN20" s="131"/>
      <c r="HHQ20" s="132"/>
      <c r="HHR20" s="131"/>
      <c r="HHU20" s="132"/>
      <c r="HHV20" s="131"/>
      <c r="HHY20" s="132"/>
      <c r="HHZ20" s="131"/>
      <c r="HIC20" s="132"/>
      <c r="HID20" s="131"/>
      <c r="HIG20" s="132"/>
      <c r="HIH20" s="131"/>
      <c r="HIK20" s="132"/>
      <c r="HIL20" s="131"/>
      <c r="HIO20" s="132"/>
      <c r="HIP20" s="131"/>
      <c r="HIS20" s="132"/>
      <c r="HIT20" s="131"/>
      <c r="HIW20" s="132"/>
      <c r="HIX20" s="131"/>
      <c r="HJA20" s="132"/>
      <c r="HJB20" s="131"/>
      <c r="HJE20" s="132"/>
      <c r="HJF20" s="131"/>
      <c r="HJI20" s="132"/>
      <c r="HJJ20" s="131"/>
      <c r="HJM20" s="132"/>
      <c r="HJN20" s="131"/>
      <c r="HJQ20" s="132"/>
      <c r="HJR20" s="131"/>
      <c r="HJU20" s="132"/>
      <c r="HJV20" s="131"/>
      <c r="HJY20" s="132"/>
      <c r="HJZ20" s="131"/>
      <c r="HKC20" s="132"/>
      <c r="HKD20" s="131"/>
      <c r="HKG20" s="132"/>
      <c r="HKH20" s="131"/>
      <c r="HKK20" s="132"/>
      <c r="HKL20" s="131"/>
      <c r="HKO20" s="132"/>
      <c r="HKP20" s="131"/>
      <c r="HKS20" s="132"/>
      <c r="HKT20" s="131"/>
      <c r="HKW20" s="132"/>
      <c r="HKX20" s="131"/>
      <c r="HLA20" s="132"/>
      <c r="HLB20" s="131"/>
      <c r="HLE20" s="132"/>
      <c r="HLF20" s="131"/>
      <c r="HLI20" s="132"/>
      <c r="HLJ20" s="131"/>
      <c r="HLM20" s="132"/>
      <c r="HLN20" s="131"/>
      <c r="HLQ20" s="132"/>
      <c r="HLR20" s="131"/>
      <c r="HLU20" s="132"/>
      <c r="HLV20" s="131"/>
      <c r="HLY20" s="132"/>
      <c r="HLZ20" s="131"/>
      <c r="HMC20" s="132"/>
      <c r="HMD20" s="131"/>
      <c r="HMG20" s="132"/>
      <c r="HMH20" s="131"/>
      <c r="HMK20" s="132"/>
      <c r="HML20" s="131"/>
      <c r="HMO20" s="132"/>
      <c r="HMP20" s="131"/>
      <c r="HMS20" s="132"/>
      <c r="HMT20" s="131"/>
      <c r="HMW20" s="132"/>
      <c r="HMX20" s="131"/>
      <c r="HNA20" s="132"/>
      <c r="HNB20" s="131"/>
      <c r="HNE20" s="132"/>
      <c r="HNF20" s="131"/>
      <c r="HNI20" s="132"/>
      <c r="HNJ20" s="131"/>
      <c r="HNM20" s="132"/>
      <c r="HNN20" s="131"/>
      <c r="HNQ20" s="132"/>
      <c r="HNR20" s="131"/>
      <c r="HNU20" s="132"/>
      <c r="HNV20" s="131"/>
      <c r="HNY20" s="132"/>
      <c r="HNZ20" s="131"/>
      <c r="HOC20" s="132"/>
      <c r="HOD20" s="131"/>
      <c r="HOG20" s="132"/>
      <c r="HOH20" s="131"/>
      <c r="HOK20" s="132"/>
      <c r="HOL20" s="131"/>
      <c r="HOO20" s="132"/>
      <c r="HOP20" s="131"/>
      <c r="HOS20" s="132"/>
      <c r="HOT20" s="131"/>
      <c r="HOW20" s="132"/>
      <c r="HOX20" s="131"/>
      <c r="HPA20" s="132"/>
      <c r="HPB20" s="131"/>
      <c r="HPE20" s="132"/>
      <c r="HPF20" s="131"/>
      <c r="HPI20" s="132"/>
      <c r="HPJ20" s="131"/>
      <c r="HPM20" s="132"/>
      <c r="HPN20" s="131"/>
      <c r="HPQ20" s="132"/>
      <c r="HPR20" s="131"/>
      <c r="HPU20" s="132"/>
      <c r="HPV20" s="131"/>
      <c r="HPY20" s="132"/>
      <c r="HPZ20" s="131"/>
      <c r="HQC20" s="132"/>
      <c r="HQD20" s="131"/>
      <c r="HQG20" s="132"/>
      <c r="HQH20" s="131"/>
      <c r="HQK20" s="132"/>
      <c r="HQL20" s="131"/>
      <c r="HQO20" s="132"/>
      <c r="HQP20" s="131"/>
      <c r="HQS20" s="132"/>
      <c r="HQT20" s="131"/>
      <c r="HQW20" s="132"/>
      <c r="HQX20" s="131"/>
      <c r="HRA20" s="132"/>
      <c r="HRB20" s="131"/>
      <c r="HRE20" s="132"/>
      <c r="HRF20" s="131"/>
      <c r="HRI20" s="132"/>
      <c r="HRJ20" s="131"/>
      <c r="HRM20" s="132"/>
      <c r="HRN20" s="131"/>
      <c r="HRQ20" s="132"/>
      <c r="HRR20" s="131"/>
      <c r="HRU20" s="132"/>
      <c r="HRV20" s="131"/>
      <c r="HRY20" s="132"/>
      <c r="HRZ20" s="131"/>
      <c r="HSC20" s="132"/>
      <c r="HSD20" s="131"/>
      <c r="HSG20" s="132"/>
      <c r="HSH20" s="131"/>
      <c r="HSK20" s="132"/>
      <c r="HSL20" s="131"/>
      <c r="HSO20" s="132"/>
      <c r="HSP20" s="131"/>
      <c r="HSS20" s="132"/>
      <c r="HST20" s="131"/>
      <c r="HSW20" s="132"/>
      <c r="HSX20" s="131"/>
      <c r="HTA20" s="132"/>
      <c r="HTB20" s="131"/>
      <c r="HTE20" s="132"/>
      <c r="HTF20" s="131"/>
      <c r="HTI20" s="132"/>
      <c r="HTJ20" s="131"/>
      <c r="HTM20" s="132"/>
      <c r="HTN20" s="131"/>
      <c r="HTQ20" s="132"/>
      <c r="HTR20" s="131"/>
      <c r="HTU20" s="132"/>
      <c r="HTV20" s="131"/>
      <c r="HTY20" s="132"/>
      <c r="HTZ20" s="131"/>
      <c r="HUC20" s="132"/>
      <c r="HUD20" s="131"/>
      <c r="HUG20" s="132"/>
      <c r="HUH20" s="131"/>
      <c r="HUK20" s="132"/>
      <c r="HUL20" s="131"/>
      <c r="HUO20" s="132"/>
      <c r="HUP20" s="131"/>
      <c r="HUS20" s="132"/>
      <c r="HUT20" s="131"/>
      <c r="HUW20" s="132"/>
      <c r="HUX20" s="131"/>
      <c r="HVA20" s="132"/>
      <c r="HVB20" s="131"/>
      <c r="HVE20" s="132"/>
      <c r="HVF20" s="131"/>
      <c r="HVI20" s="132"/>
      <c r="HVJ20" s="131"/>
      <c r="HVM20" s="132"/>
      <c r="HVN20" s="131"/>
      <c r="HVQ20" s="132"/>
      <c r="HVR20" s="131"/>
      <c r="HVU20" s="132"/>
      <c r="HVV20" s="131"/>
      <c r="HVY20" s="132"/>
      <c r="HVZ20" s="131"/>
      <c r="HWC20" s="132"/>
      <c r="HWD20" s="131"/>
      <c r="HWG20" s="132"/>
      <c r="HWH20" s="131"/>
      <c r="HWK20" s="132"/>
      <c r="HWL20" s="131"/>
      <c r="HWO20" s="132"/>
      <c r="HWP20" s="131"/>
      <c r="HWS20" s="132"/>
      <c r="HWT20" s="131"/>
      <c r="HWW20" s="132"/>
      <c r="HWX20" s="131"/>
      <c r="HXA20" s="132"/>
      <c r="HXB20" s="131"/>
      <c r="HXE20" s="132"/>
      <c r="HXF20" s="131"/>
      <c r="HXI20" s="132"/>
      <c r="HXJ20" s="131"/>
      <c r="HXM20" s="132"/>
      <c r="HXN20" s="131"/>
      <c r="HXQ20" s="132"/>
      <c r="HXR20" s="131"/>
      <c r="HXU20" s="132"/>
      <c r="HXV20" s="131"/>
      <c r="HXY20" s="132"/>
      <c r="HXZ20" s="131"/>
      <c r="HYC20" s="132"/>
      <c r="HYD20" s="131"/>
      <c r="HYG20" s="132"/>
      <c r="HYH20" s="131"/>
      <c r="HYK20" s="132"/>
      <c r="HYL20" s="131"/>
      <c r="HYO20" s="132"/>
      <c r="HYP20" s="131"/>
      <c r="HYS20" s="132"/>
      <c r="HYT20" s="131"/>
      <c r="HYW20" s="132"/>
      <c r="HYX20" s="131"/>
      <c r="HZA20" s="132"/>
      <c r="HZB20" s="131"/>
      <c r="HZE20" s="132"/>
      <c r="HZF20" s="131"/>
      <c r="HZI20" s="132"/>
      <c r="HZJ20" s="131"/>
      <c r="HZM20" s="132"/>
      <c r="HZN20" s="131"/>
      <c r="HZQ20" s="132"/>
      <c r="HZR20" s="131"/>
      <c r="HZU20" s="132"/>
      <c r="HZV20" s="131"/>
      <c r="HZY20" s="132"/>
      <c r="HZZ20" s="131"/>
      <c r="IAC20" s="132"/>
      <c r="IAD20" s="131"/>
      <c r="IAG20" s="132"/>
      <c r="IAH20" s="131"/>
      <c r="IAK20" s="132"/>
      <c r="IAL20" s="131"/>
      <c r="IAO20" s="132"/>
      <c r="IAP20" s="131"/>
      <c r="IAS20" s="132"/>
      <c r="IAT20" s="131"/>
      <c r="IAW20" s="132"/>
      <c r="IAX20" s="131"/>
      <c r="IBA20" s="132"/>
      <c r="IBB20" s="131"/>
      <c r="IBE20" s="132"/>
      <c r="IBF20" s="131"/>
      <c r="IBI20" s="132"/>
      <c r="IBJ20" s="131"/>
      <c r="IBM20" s="132"/>
      <c r="IBN20" s="131"/>
      <c r="IBQ20" s="132"/>
      <c r="IBR20" s="131"/>
      <c r="IBU20" s="132"/>
      <c r="IBV20" s="131"/>
      <c r="IBY20" s="132"/>
      <c r="IBZ20" s="131"/>
      <c r="ICC20" s="132"/>
      <c r="ICD20" s="131"/>
      <c r="ICG20" s="132"/>
      <c r="ICH20" s="131"/>
      <c r="ICK20" s="132"/>
      <c r="ICL20" s="131"/>
      <c r="ICO20" s="132"/>
      <c r="ICP20" s="131"/>
      <c r="ICS20" s="132"/>
      <c r="ICT20" s="131"/>
      <c r="ICW20" s="132"/>
      <c r="ICX20" s="131"/>
      <c r="IDA20" s="132"/>
      <c r="IDB20" s="131"/>
      <c r="IDE20" s="132"/>
      <c r="IDF20" s="131"/>
      <c r="IDI20" s="132"/>
      <c r="IDJ20" s="131"/>
      <c r="IDM20" s="132"/>
      <c r="IDN20" s="131"/>
      <c r="IDQ20" s="132"/>
      <c r="IDR20" s="131"/>
      <c r="IDU20" s="132"/>
      <c r="IDV20" s="131"/>
      <c r="IDY20" s="132"/>
      <c r="IDZ20" s="131"/>
      <c r="IEC20" s="132"/>
      <c r="IED20" s="131"/>
      <c r="IEG20" s="132"/>
      <c r="IEH20" s="131"/>
      <c r="IEK20" s="132"/>
      <c r="IEL20" s="131"/>
      <c r="IEO20" s="132"/>
      <c r="IEP20" s="131"/>
      <c r="IES20" s="132"/>
      <c r="IET20" s="131"/>
      <c r="IEW20" s="132"/>
      <c r="IEX20" s="131"/>
      <c r="IFA20" s="132"/>
      <c r="IFB20" s="131"/>
      <c r="IFE20" s="132"/>
      <c r="IFF20" s="131"/>
      <c r="IFI20" s="132"/>
      <c r="IFJ20" s="131"/>
      <c r="IFM20" s="132"/>
      <c r="IFN20" s="131"/>
      <c r="IFQ20" s="132"/>
      <c r="IFR20" s="131"/>
      <c r="IFU20" s="132"/>
      <c r="IFV20" s="131"/>
      <c r="IFY20" s="132"/>
      <c r="IFZ20" s="131"/>
      <c r="IGC20" s="132"/>
      <c r="IGD20" s="131"/>
      <c r="IGG20" s="132"/>
      <c r="IGH20" s="131"/>
      <c r="IGK20" s="132"/>
      <c r="IGL20" s="131"/>
      <c r="IGO20" s="132"/>
      <c r="IGP20" s="131"/>
      <c r="IGS20" s="132"/>
      <c r="IGT20" s="131"/>
      <c r="IGW20" s="132"/>
      <c r="IGX20" s="131"/>
      <c r="IHA20" s="132"/>
      <c r="IHB20" s="131"/>
      <c r="IHE20" s="132"/>
      <c r="IHF20" s="131"/>
      <c r="IHI20" s="132"/>
      <c r="IHJ20" s="131"/>
      <c r="IHM20" s="132"/>
      <c r="IHN20" s="131"/>
      <c r="IHQ20" s="132"/>
      <c r="IHR20" s="131"/>
      <c r="IHU20" s="132"/>
      <c r="IHV20" s="131"/>
      <c r="IHY20" s="132"/>
      <c r="IHZ20" s="131"/>
      <c r="IIC20" s="132"/>
      <c r="IID20" s="131"/>
      <c r="IIG20" s="132"/>
      <c r="IIH20" s="131"/>
      <c r="IIK20" s="132"/>
      <c r="IIL20" s="131"/>
      <c r="IIO20" s="132"/>
      <c r="IIP20" s="131"/>
      <c r="IIS20" s="132"/>
      <c r="IIT20" s="131"/>
      <c r="IIW20" s="132"/>
      <c r="IIX20" s="131"/>
      <c r="IJA20" s="132"/>
      <c r="IJB20" s="131"/>
      <c r="IJE20" s="132"/>
      <c r="IJF20" s="131"/>
      <c r="IJI20" s="132"/>
      <c r="IJJ20" s="131"/>
      <c r="IJM20" s="132"/>
      <c r="IJN20" s="131"/>
      <c r="IJQ20" s="132"/>
      <c r="IJR20" s="131"/>
      <c r="IJU20" s="132"/>
      <c r="IJV20" s="131"/>
      <c r="IJY20" s="132"/>
      <c r="IJZ20" s="131"/>
      <c r="IKC20" s="132"/>
      <c r="IKD20" s="131"/>
      <c r="IKG20" s="132"/>
      <c r="IKH20" s="131"/>
      <c r="IKK20" s="132"/>
      <c r="IKL20" s="131"/>
      <c r="IKO20" s="132"/>
      <c r="IKP20" s="131"/>
      <c r="IKS20" s="132"/>
      <c r="IKT20" s="131"/>
      <c r="IKW20" s="132"/>
      <c r="IKX20" s="131"/>
      <c r="ILA20" s="132"/>
      <c r="ILB20" s="131"/>
      <c r="ILE20" s="132"/>
      <c r="ILF20" s="131"/>
      <c r="ILI20" s="132"/>
      <c r="ILJ20" s="131"/>
      <c r="ILM20" s="132"/>
      <c r="ILN20" s="131"/>
      <c r="ILQ20" s="132"/>
      <c r="ILR20" s="131"/>
      <c r="ILU20" s="132"/>
      <c r="ILV20" s="131"/>
      <c r="ILY20" s="132"/>
      <c r="ILZ20" s="131"/>
      <c r="IMC20" s="132"/>
      <c r="IMD20" s="131"/>
      <c r="IMG20" s="132"/>
      <c r="IMH20" s="131"/>
      <c r="IMK20" s="132"/>
      <c r="IML20" s="131"/>
      <c r="IMO20" s="132"/>
      <c r="IMP20" s="131"/>
      <c r="IMS20" s="132"/>
      <c r="IMT20" s="131"/>
      <c r="IMW20" s="132"/>
      <c r="IMX20" s="131"/>
      <c r="INA20" s="132"/>
      <c r="INB20" s="131"/>
      <c r="INE20" s="132"/>
      <c r="INF20" s="131"/>
      <c r="INI20" s="132"/>
      <c r="INJ20" s="131"/>
      <c r="INM20" s="132"/>
      <c r="INN20" s="131"/>
      <c r="INQ20" s="132"/>
      <c r="INR20" s="131"/>
      <c r="INU20" s="132"/>
      <c r="INV20" s="131"/>
      <c r="INY20" s="132"/>
      <c r="INZ20" s="131"/>
      <c r="IOC20" s="132"/>
      <c r="IOD20" s="131"/>
      <c r="IOG20" s="132"/>
      <c r="IOH20" s="131"/>
      <c r="IOK20" s="132"/>
      <c r="IOL20" s="131"/>
      <c r="IOO20" s="132"/>
      <c r="IOP20" s="131"/>
      <c r="IOS20" s="132"/>
      <c r="IOT20" s="131"/>
      <c r="IOW20" s="132"/>
      <c r="IOX20" s="131"/>
      <c r="IPA20" s="132"/>
      <c r="IPB20" s="131"/>
      <c r="IPE20" s="132"/>
      <c r="IPF20" s="131"/>
      <c r="IPI20" s="132"/>
      <c r="IPJ20" s="131"/>
      <c r="IPM20" s="132"/>
      <c r="IPN20" s="131"/>
      <c r="IPQ20" s="132"/>
      <c r="IPR20" s="131"/>
      <c r="IPU20" s="132"/>
      <c r="IPV20" s="131"/>
      <c r="IPY20" s="132"/>
      <c r="IPZ20" s="131"/>
      <c r="IQC20" s="132"/>
      <c r="IQD20" s="131"/>
      <c r="IQG20" s="132"/>
      <c r="IQH20" s="131"/>
      <c r="IQK20" s="132"/>
      <c r="IQL20" s="131"/>
      <c r="IQO20" s="132"/>
      <c r="IQP20" s="131"/>
      <c r="IQS20" s="132"/>
      <c r="IQT20" s="131"/>
      <c r="IQW20" s="132"/>
      <c r="IQX20" s="131"/>
      <c r="IRA20" s="132"/>
      <c r="IRB20" s="131"/>
      <c r="IRE20" s="132"/>
      <c r="IRF20" s="131"/>
      <c r="IRI20" s="132"/>
      <c r="IRJ20" s="131"/>
      <c r="IRM20" s="132"/>
      <c r="IRN20" s="131"/>
      <c r="IRQ20" s="132"/>
      <c r="IRR20" s="131"/>
      <c r="IRU20" s="132"/>
      <c r="IRV20" s="131"/>
      <c r="IRY20" s="132"/>
      <c r="IRZ20" s="131"/>
      <c r="ISC20" s="132"/>
      <c r="ISD20" s="131"/>
      <c r="ISG20" s="132"/>
      <c r="ISH20" s="131"/>
      <c r="ISK20" s="132"/>
      <c r="ISL20" s="131"/>
      <c r="ISO20" s="132"/>
      <c r="ISP20" s="131"/>
      <c r="ISS20" s="132"/>
      <c r="IST20" s="131"/>
      <c r="ISW20" s="132"/>
      <c r="ISX20" s="131"/>
      <c r="ITA20" s="132"/>
      <c r="ITB20" s="131"/>
      <c r="ITE20" s="132"/>
      <c r="ITF20" s="131"/>
      <c r="ITI20" s="132"/>
      <c r="ITJ20" s="131"/>
      <c r="ITM20" s="132"/>
      <c r="ITN20" s="131"/>
      <c r="ITQ20" s="132"/>
      <c r="ITR20" s="131"/>
      <c r="ITU20" s="132"/>
      <c r="ITV20" s="131"/>
      <c r="ITY20" s="132"/>
      <c r="ITZ20" s="131"/>
      <c r="IUC20" s="132"/>
      <c r="IUD20" s="131"/>
      <c r="IUG20" s="132"/>
      <c r="IUH20" s="131"/>
      <c r="IUK20" s="132"/>
      <c r="IUL20" s="131"/>
      <c r="IUO20" s="132"/>
      <c r="IUP20" s="131"/>
      <c r="IUS20" s="132"/>
      <c r="IUT20" s="131"/>
      <c r="IUW20" s="132"/>
      <c r="IUX20" s="131"/>
      <c r="IVA20" s="132"/>
      <c r="IVB20" s="131"/>
      <c r="IVE20" s="132"/>
      <c r="IVF20" s="131"/>
      <c r="IVI20" s="132"/>
      <c r="IVJ20" s="131"/>
      <c r="IVM20" s="132"/>
      <c r="IVN20" s="131"/>
      <c r="IVQ20" s="132"/>
      <c r="IVR20" s="131"/>
      <c r="IVU20" s="132"/>
      <c r="IVV20" s="131"/>
      <c r="IVY20" s="132"/>
      <c r="IVZ20" s="131"/>
      <c r="IWC20" s="132"/>
      <c r="IWD20" s="131"/>
      <c r="IWG20" s="132"/>
      <c r="IWH20" s="131"/>
      <c r="IWK20" s="132"/>
      <c r="IWL20" s="131"/>
      <c r="IWO20" s="132"/>
      <c r="IWP20" s="131"/>
      <c r="IWS20" s="132"/>
      <c r="IWT20" s="131"/>
      <c r="IWW20" s="132"/>
      <c r="IWX20" s="131"/>
      <c r="IXA20" s="132"/>
      <c r="IXB20" s="131"/>
      <c r="IXE20" s="132"/>
      <c r="IXF20" s="131"/>
      <c r="IXI20" s="132"/>
      <c r="IXJ20" s="131"/>
      <c r="IXM20" s="132"/>
      <c r="IXN20" s="131"/>
      <c r="IXQ20" s="132"/>
      <c r="IXR20" s="131"/>
      <c r="IXU20" s="132"/>
      <c r="IXV20" s="131"/>
      <c r="IXY20" s="132"/>
      <c r="IXZ20" s="131"/>
      <c r="IYC20" s="132"/>
      <c r="IYD20" s="131"/>
      <c r="IYG20" s="132"/>
      <c r="IYH20" s="131"/>
      <c r="IYK20" s="132"/>
      <c r="IYL20" s="131"/>
      <c r="IYO20" s="132"/>
      <c r="IYP20" s="131"/>
      <c r="IYS20" s="132"/>
      <c r="IYT20" s="131"/>
      <c r="IYW20" s="132"/>
      <c r="IYX20" s="131"/>
      <c r="IZA20" s="132"/>
      <c r="IZB20" s="131"/>
      <c r="IZE20" s="132"/>
      <c r="IZF20" s="131"/>
      <c r="IZI20" s="132"/>
      <c r="IZJ20" s="131"/>
      <c r="IZM20" s="132"/>
      <c r="IZN20" s="131"/>
      <c r="IZQ20" s="132"/>
      <c r="IZR20" s="131"/>
      <c r="IZU20" s="132"/>
      <c r="IZV20" s="131"/>
      <c r="IZY20" s="132"/>
      <c r="IZZ20" s="131"/>
      <c r="JAC20" s="132"/>
      <c r="JAD20" s="131"/>
      <c r="JAG20" s="132"/>
      <c r="JAH20" s="131"/>
      <c r="JAK20" s="132"/>
      <c r="JAL20" s="131"/>
      <c r="JAO20" s="132"/>
      <c r="JAP20" s="131"/>
      <c r="JAS20" s="132"/>
      <c r="JAT20" s="131"/>
      <c r="JAW20" s="132"/>
      <c r="JAX20" s="131"/>
      <c r="JBA20" s="132"/>
      <c r="JBB20" s="131"/>
      <c r="JBE20" s="132"/>
      <c r="JBF20" s="131"/>
      <c r="JBI20" s="132"/>
      <c r="JBJ20" s="131"/>
      <c r="JBM20" s="132"/>
      <c r="JBN20" s="131"/>
      <c r="JBQ20" s="132"/>
      <c r="JBR20" s="131"/>
      <c r="JBU20" s="132"/>
      <c r="JBV20" s="131"/>
      <c r="JBY20" s="132"/>
      <c r="JBZ20" s="131"/>
      <c r="JCC20" s="132"/>
      <c r="JCD20" s="131"/>
      <c r="JCG20" s="132"/>
      <c r="JCH20" s="131"/>
      <c r="JCK20" s="132"/>
      <c r="JCL20" s="131"/>
      <c r="JCO20" s="132"/>
      <c r="JCP20" s="131"/>
      <c r="JCS20" s="132"/>
      <c r="JCT20" s="131"/>
      <c r="JCW20" s="132"/>
      <c r="JCX20" s="131"/>
      <c r="JDA20" s="132"/>
      <c r="JDB20" s="131"/>
      <c r="JDE20" s="132"/>
      <c r="JDF20" s="131"/>
      <c r="JDI20" s="132"/>
      <c r="JDJ20" s="131"/>
      <c r="JDM20" s="132"/>
      <c r="JDN20" s="131"/>
      <c r="JDQ20" s="132"/>
      <c r="JDR20" s="131"/>
      <c r="JDU20" s="132"/>
      <c r="JDV20" s="131"/>
      <c r="JDY20" s="132"/>
      <c r="JDZ20" s="131"/>
      <c r="JEC20" s="132"/>
      <c r="JED20" s="131"/>
      <c r="JEG20" s="132"/>
      <c r="JEH20" s="131"/>
      <c r="JEK20" s="132"/>
      <c r="JEL20" s="131"/>
      <c r="JEO20" s="132"/>
      <c r="JEP20" s="131"/>
      <c r="JES20" s="132"/>
      <c r="JET20" s="131"/>
      <c r="JEW20" s="132"/>
      <c r="JEX20" s="131"/>
      <c r="JFA20" s="132"/>
      <c r="JFB20" s="131"/>
      <c r="JFE20" s="132"/>
      <c r="JFF20" s="131"/>
      <c r="JFI20" s="132"/>
      <c r="JFJ20" s="131"/>
      <c r="JFM20" s="132"/>
      <c r="JFN20" s="131"/>
      <c r="JFQ20" s="132"/>
      <c r="JFR20" s="131"/>
      <c r="JFU20" s="132"/>
      <c r="JFV20" s="131"/>
      <c r="JFY20" s="132"/>
      <c r="JFZ20" s="131"/>
      <c r="JGC20" s="132"/>
      <c r="JGD20" s="131"/>
      <c r="JGG20" s="132"/>
      <c r="JGH20" s="131"/>
      <c r="JGK20" s="132"/>
      <c r="JGL20" s="131"/>
      <c r="JGO20" s="132"/>
      <c r="JGP20" s="131"/>
      <c r="JGS20" s="132"/>
      <c r="JGT20" s="131"/>
      <c r="JGW20" s="132"/>
      <c r="JGX20" s="131"/>
      <c r="JHA20" s="132"/>
      <c r="JHB20" s="131"/>
      <c r="JHE20" s="132"/>
      <c r="JHF20" s="131"/>
      <c r="JHI20" s="132"/>
      <c r="JHJ20" s="131"/>
      <c r="JHM20" s="132"/>
      <c r="JHN20" s="131"/>
      <c r="JHQ20" s="132"/>
      <c r="JHR20" s="131"/>
      <c r="JHU20" s="132"/>
      <c r="JHV20" s="131"/>
      <c r="JHY20" s="132"/>
      <c r="JHZ20" s="131"/>
      <c r="JIC20" s="132"/>
      <c r="JID20" s="131"/>
      <c r="JIG20" s="132"/>
      <c r="JIH20" s="131"/>
      <c r="JIK20" s="132"/>
      <c r="JIL20" s="131"/>
      <c r="JIO20" s="132"/>
      <c r="JIP20" s="131"/>
      <c r="JIS20" s="132"/>
      <c r="JIT20" s="131"/>
      <c r="JIW20" s="132"/>
      <c r="JIX20" s="131"/>
      <c r="JJA20" s="132"/>
      <c r="JJB20" s="131"/>
      <c r="JJE20" s="132"/>
      <c r="JJF20" s="131"/>
      <c r="JJI20" s="132"/>
      <c r="JJJ20" s="131"/>
      <c r="JJM20" s="132"/>
      <c r="JJN20" s="131"/>
      <c r="JJQ20" s="132"/>
      <c r="JJR20" s="131"/>
      <c r="JJU20" s="132"/>
      <c r="JJV20" s="131"/>
      <c r="JJY20" s="132"/>
      <c r="JJZ20" s="131"/>
      <c r="JKC20" s="132"/>
      <c r="JKD20" s="131"/>
      <c r="JKG20" s="132"/>
      <c r="JKH20" s="131"/>
      <c r="JKK20" s="132"/>
      <c r="JKL20" s="131"/>
      <c r="JKO20" s="132"/>
      <c r="JKP20" s="131"/>
      <c r="JKS20" s="132"/>
      <c r="JKT20" s="131"/>
      <c r="JKW20" s="132"/>
      <c r="JKX20" s="131"/>
      <c r="JLA20" s="132"/>
      <c r="JLB20" s="131"/>
      <c r="JLE20" s="132"/>
      <c r="JLF20" s="131"/>
      <c r="JLI20" s="132"/>
      <c r="JLJ20" s="131"/>
      <c r="JLM20" s="132"/>
      <c r="JLN20" s="131"/>
      <c r="JLQ20" s="132"/>
      <c r="JLR20" s="131"/>
      <c r="JLU20" s="132"/>
      <c r="JLV20" s="131"/>
      <c r="JLY20" s="132"/>
      <c r="JLZ20" s="131"/>
      <c r="JMC20" s="132"/>
      <c r="JMD20" s="131"/>
      <c r="JMG20" s="132"/>
      <c r="JMH20" s="131"/>
      <c r="JMK20" s="132"/>
      <c r="JML20" s="131"/>
      <c r="JMO20" s="132"/>
      <c r="JMP20" s="131"/>
      <c r="JMS20" s="132"/>
      <c r="JMT20" s="131"/>
      <c r="JMW20" s="132"/>
      <c r="JMX20" s="131"/>
      <c r="JNA20" s="132"/>
      <c r="JNB20" s="131"/>
      <c r="JNE20" s="132"/>
      <c r="JNF20" s="131"/>
      <c r="JNI20" s="132"/>
      <c r="JNJ20" s="131"/>
      <c r="JNM20" s="132"/>
      <c r="JNN20" s="131"/>
      <c r="JNQ20" s="132"/>
      <c r="JNR20" s="131"/>
      <c r="JNU20" s="132"/>
      <c r="JNV20" s="131"/>
      <c r="JNY20" s="132"/>
      <c r="JNZ20" s="131"/>
      <c r="JOC20" s="132"/>
      <c r="JOD20" s="131"/>
      <c r="JOG20" s="132"/>
      <c r="JOH20" s="131"/>
      <c r="JOK20" s="132"/>
      <c r="JOL20" s="131"/>
      <c r="JOO20" s="132"/>
      <c r="JOP20" s="131"/>
      <c r="JOS20" s="132"/>
      <c r="JOT20" s="131"/>
      <c r="JOW20" s="132"/>
      <c r="JOX20" s="131"/>
      <c r="JPA20" s="132"/>
      <c r="JPB20" s="131"/>
      <c r="JPE20" s="132"/>
      <c r="JPF20" s="131"/>
      <c r="JPI20" s="132"/>
      <c r="JPJ20" s="131"/>
      <c r="JPM20" s="132"/>
      <c r="JPN20" s="131"/>
      <c r="JPQ20" s="132"/>
      <c r="JPR20" s="131"/>
      <c r="JPU20" s="132"/>
      <c r="JPV20" s="131"/>
      <c r="JPY20" s="132"/>
      <c r="JPZ20" s="131"/>
      <c r="JQC20" s="132"/>
      <c r="JQD20" s="131"/>
      <c r="JQG20" s="132"/>
      <c r="JQH20" s="131"/>
      <c r="JQK20" s="132"/>
      <c r="JQL20" s="131"/>
      <c r="JQO20" s="132"/>
      <c r="JQP20" s="131"/>
      <c r="JQS20" s="132"/>
      <c r="JQT20" s="131"/>
      <c r="JQW20" s="132"/>
      <c r="JQX20" s="131"/>
      <c r="JRA20" s="132"/>
      <c r="JRB20" s="131"/>
      <c r="JRE20" s="132"/>
      <c r="JRF20" s="131"/>
      <c r="JRI20" s="132"/>
      <c r="JRJ20" s="131"/>
      <c r="JRM20" s="132"/>
      <c r="JRN20" s="131"/>
      <c r="JRQ20" s="132"/>
      <c r="JRR20" s="131"/>
      <c r="JRU20" s="132"/>
      <c r="JRV20" s="131"/>
      <c r="JRY20" s="132"/>
      <c r="JRZ20" s="131"/>
      <c r="JSC20" s="132"/>
      <c r="JSD20" s="131"/>
      <c r="JSG20" s="132"/>
      <c r="JSH20" s="131"/>
      <c r="JSK20" s="132"/>
      <c r="JSL20" s="131"/>
      <c r="JSO20" s="132"/>
      <c r="JSP20" s="131"/>
      <c r="JSS20" s="132"/>
      <c r="JST20" s="131"/>
      <c r="JSW20" s="132"/>
      <c r="JSX20" s="131"/>
      <c r="JTA20" s="132"/>
      <c r="JTB20" s="131"/>
      <c r="JTE20" s="132"/>
      <c r="JTF20" s="131"/>
      <c r="JTI20" s="132"/>
      <c r="JTJ20" s="131"/>
      <c r="JTM20" s="132"/>
      <c r="JTN20" s="131"/>
      <c r="JTQ20" s="132"/>
      <c r="JTR20" s="131"/>
      <c r="JTU20" s="132"/>
      <c r="JTV20" s="131"/>
      <c r="JTY20" s="132"/>
      <c r="JTZ20" s="131"/>
      <c r="JUC20" s="132"/>
      <c r="JUD20" s="131"/>
      <c r="JUG20" s="132"/>
      <c r="JUH20" s="131"/>
      <c r="JUK20" s="132"/>
      <c r="JUL20" s="131"/>
      <c r="JUO20" s="132"/>
      <c r="JUP20" s="131"/>
      <c r="JUS20" s="132"/>
      <c r="JUT20" s="131"/>
      <c r="JUW20" s="132"/>
      <c r="JUX20" s="131"/>
      <c r="JVA20" s="132"/>
      <c r="JVB20" s="131"/>
      <c r="JVE20" s="132"/>
      <c r="JVF20" s="131"/>
      <c r="JVI20" s="132"/>
      <c r="JVJ20" s="131"/>
      <c r="JVM20" s="132"/>
      <c r="JVN20" s="131"/>
      <c r="JVQ20" s="132"/>
      <c r="JVR20" s="131"/>
      <c r="JVU20" s="132"/>
      <c r="JVV20" s="131"/>
      <c r="JVY20" s="132"/>
      <c r="JVZ20" s="131"/>
      <c r="JWC20" s="132"/>
      <c r="JWD20" s="131"/>
      <c r="JWG20" s="132"/>
      <c r="JWH20" s="131"/>
      <c r="JWK20" s="132"/>
      <c r="JWL20" s="131"/>
      <c r="JWO20" s="132"/>
      <c r="JWP20" s="131"/>
      <c r="JWS20" s="132"/>
      <c r="JWT20" s="131"/>
      <c r="JWW20" s="132"/>
      <c r="JWX20" s="131"/>
      <c r="JXA20" s="132"/>
      <c r="JXB20" s="131"/>
      <c r="JXE20" s="132"/>
      <c r="JXF20" s="131"/>
      <c r="JXI20" s="132"/>
      <c r="JXJ20" s="131"/>
      <c r="JXM20" s="132"/>
      <c r="JXN20" s="131"/>
      <c r="JXQ20" s="132"/>
      <c r="JXR20" s="131"/>
      <c r="JXU20" s="132"/>
      <c r="JXV20" s="131"/>
      <c r="JXY20" s="132"/>
      <c r="JXZ20" s="131"/>
      <c r="JYC20" s="132"/>
      <c r="JYD20" s="131"/>
      <c r="JYG20" s="132"/>
      <c r="JYH20" s="131"/>
      <c r="JYK20" s="132"/>
      <c r="JYL20" s="131"/>
      <c r="JYO20" s="132"/>
      <c r="JYP20" s="131"/>
      <c r="JYS20" s="132"/>
      <c r="JYT20" s="131"/>
      <c r="JYW20" s="132"/>
      <c r="JYX20" s="131"/>
      <c r="JZA20" s="132"/>
      <c r="JZB20" s="131"/>
      <c r="JZE20" s="132"/>
      <c r="JZF20" s="131"/>
      <c r="JZI20" s="132"/>
      <c r="JZJ20" s="131"/>
      <c r="JZM20" s="132"/>
      <c r="JZN20" s="131"/>
      <c r="JZQ20" s="132"/>
      <c r="JZR20" s="131"/>
      <c r="JZU20" s="132"/>
      <c r="JZV20" s="131"/>
      <c r="JZY20" s="132"/>
      <c r="JZZ20" s="131"/>
      <c r="KAC20" s="132"/>
      <c r="KAD20" s="131"/>
      <c r="KAG20" s="132"/>
      <c r="KAH20" s="131"/>
      <c r="KAK20" s="132"/>
      <c r="KAL20" s="131"/>
      <c r="KAO20" s="132"/>
      <c r="KAP20" s="131"/>
      <c r="KAS20" s="132"/>
      <c r="KAT20" s="131"/>
      <c r="KAW20" s="132"/>
      <c r="KAX20" s="131"/>
      <c r="KBA20" s="132"/>
      <c r="KBB20" s="131"/>
      <c r="KBE20" s="132"/>
      <c r="KBF20" s="131"/>
      <c r="KBI20" s="132"/>
      <c r="KBJ20" s="131"/>
      <c r="KBM20" s="132"/>
      <c r="KBN20" s="131"/>
      <c r="KBQ20" s="132"/>
      <c r="KBR20" s="131"/>
      <c r="KBU20" s="132"/>
      <c r="KBV20" s="131"/>
      <c r="KBY20" s="132"/>
      <c r="KBZ20" s="131"/>
      <c r="KCC20" s="132"/>
      <c r="KCD20" s="131"/>
      <c r="KCG20" s="132"/>
      <c r="KCH20" s="131"/>
      <c r="KCK20" s="132"/>
      <c r="KCL20" s="131"/>
      <c r="KCO20" s="132"/>
      <c r="KCP20" s="131"/>
      <c r="KCS20" s="132"/>
      <c r="KCT20" s="131"/>
      <c r="KCW20" s="132"/>
      <c r="KCX20" s="131"/>
      <c r="KDA20" s="132"/>
      <c r="KDB20" s="131"/>
      <c r="KDE20" s="132"/>
      <c r="KDF20" s="131"/>
      <c r="KDI20" s="132"/>
      <c r="KDJ20" s="131"/>
      <c r="KDM20" s="132"/>
      <c r="KDN20" s="131"/>
      <c r="KDQ20" s="132"/>
      <c r="KDR20" s="131"/>
      <c r="KDU20" s="132"/>
      <c r="KDV20" s="131"/>
      <c r="KDY20" s="132"/>
      <c r="KDZ20" s="131"/>
      <c r="KEC20" s="132"/>
      <c r="KED20" s="131"/>
      <c r="KEG20" s="132"/>
      <c r="KEH20" s="131"/>
      <c r="KEK20" s="132"/>
      <c r="KEL20" s="131"/>
      <c r="KEO20" s="132"/>
      <c r="KEP20" s="131"/>
      <c r="KES20" s="132"/>
      <c r="KET20" s="131"/>
      <c r="KEW20" s="132"/>
      <c r="KEX20" s="131"/>
      <c r="KFA20" s="132"/>
      <c r="KFB20" s="131"/>
      <c r="KFE20" s="132"/>
      <c r="KFF20" s="131"/>
      <c r="KFI20" s="132"/>
      <c r="KFJ20" s="131"/>
      <c r="KFM20" s="132"/>
      <c r="KFN20" s="131"/>
      <c r="KFQ20" s="132"/>
      <c r="KFR20" s="131"/>
      <c r="KFU20" s="132"/>
      <c r="KFV20" s="131"/>
      <c r="KFY20" s="132"/>
      <c r="KFZ20" s="131"/>
      <c r="KGC20" s="132"/>
      <c r="KGD20" s="131"/>
      <c r="KGG20" s="132"/>
      <c r="KGH20" s="131"/>
      <c r="KGK20" s="132"/>
      <c r="KGL20" s="131"/>
      <c r="KGO20" s="132"/>
      <c r="KGP20" s="131"/>
      <c r="KGS20" s="132"/>
      <c r="KGT20" s="131"/>
      <c r="KGW20" s="132"/>
      <c r="KGX20" s="131"/>
      <c r="KHA20" s="132"/>
      <c r="KHB20" s="131"/>
      <c r="KHE20" s="132"/>
      <c r="KHF20" s="131"/>
      <c r="KHI20" s="132"/>
      <c r="KHJ20" s="131"/>
      <c r="KHM20" s="132"/>
      <c r="KHN20" s="131"/>
      <c r="KHQ20" s="132"/>
      <c r="KHR20" s="131"/>
      <c r="KHU20" s="132"/>
      <c r="KHV20" s="131"/>
      <c r="KHY20" s="132"/>
      <c r="KHZ20" s="131"/>
      <c r="KIC20" s="132"/>
      <c r="KID20" s="131"/>
      <c r="KIG20" s="132"/>
      <c r="KIH20" s="131"/>
      <c r="KIK20" s="132"/>
      <c r="KIL20" s="131"/>
      <c r="KIO20" s="132"/>
      <c r="KIP20" s="131"/>
      <c r="KIS20" s="132"/>
      <c r="KIT20" s="131"/>
      <c r="KIW20" s="132"/>
      <c r="KIX20" s="131"/>
      <c r="KJA20" s="132"/>
      <c r="KJB20" s="131"/>
      <c r="KJE20" s="132"/>
      <c r="KJF20" s="131"/>
      <c r="KJI20" s="132"/>
      <c r="KJJ20" s="131"/>
      <c r="KJM20" s="132"/>
      <c r="KJN20" s="131"/>
      <c r="KJQ20" s="132"/>
      <c r="KJR20" s="131"/>
      <c r="KJU20" s="132"/>
      <c r="KJV20" s="131"/>
      <c r="KJY20" s="132"/>
      <c r="KJZ20" s="131"/>
      <c r="KKC20" s="132"/>
      <c r="KKD20" s="131"/>
      <c r="KKG20" s="132"/>
      <c r="KKH20" s="131"/>
      <c r="KKK20" s="132"/>
      <c r="KKL20" s="131"/>
      <c r="KKO20" s="132"/>
      <c r="KKP20" s="131"/>
      <c r="KKS20" s="132"/>
      <c r="KKT20" s="131"/>
      <c r="KKW20" s="132"/>
      <c r="KKX20" s="131"/>
      <c r="KLA20" s="132"/>
      <c r="KLB20" s="131"/>
      <c r="KLE20" s="132"/>
      <c r="KLF20" s="131"/>
      <c r="KLI20" s="132"/>
      <c r="KLJ20" s="131"/>
      <c r="KLM20" s="132"/>
      <c r="KLN20" s="131"/>
      <c r="KLQ20" s="132"/>
      <c r="KLR20" s="131"/>
      <c r="KLU20" s="132"/>
      <c r="KLV20" s="131"/>
      <c r="KLY20" s="132"/>
      <c r="KLZ20" s="131"/>
      <c r="KMC20" s="132"/>
      <c r="KMD20" s="131"/>
      <c r="KMG20" s="132"/>
      <c r="KMH20" s="131"/>
      <c r="KMK20" s="132"/>
      <c r="KML20" s="131"/>
      <c r="KMO20" s="132"/>
      <c r="KMP20" s="131"/>
      <c r="KMS20" s="132"/>
      <c r="KMT20" s="131"/>
      <c r="KMW20" s="132"/>
      <c r="KMX20" s="131"/>
      <c r="KNA20" s="132"/>
      <c r="KNB20" s="131"/>
      <c r="KNE20" s="132"/>
      <c r="KNF20" s="131"/>
      <c r="KNI20" s="132"/>
      <c r="KNJ20" s="131"/>
      <c r="KNM20" s="132"/>
      <c r="KNN20" s="131"/>
      <c r="KNQ20" s="132"/>
      <c r="KNR20" s="131"/>
      <c r="KNU20" s="132"/>
      <c r="KNV20" s="131"/>
      <c r="KNY20" s="132"/>
      <c r="KNZ20" s="131"/>
      <c r="KOC20" s="132"/>
      <c r="KOD20" s="131"/>
      <c r="KOG20" s="132"/>
      <c r="KOH20" s="131"/>
      <c r="KOK20" s="132"/>
      <c r="KOL20" s="131"/>
      <c r="KOO20" s="132"/>
      <c r="KOP20" s="131"/>
      <c r="KOS20" s="132"/>
      <c r="KOT20" s="131"/>
      <c r="KOW20" s="132"/>
      <c r="KOX20" s="131"/>
      <c r="KPA20" s="132"/>
      <c r="KPB20" s="131"/>
      <c r="KPE20" s="132"/>
      <c r="KPF20" s="131"/>
      <c r="KPI20" s="132"/>
      <c r="KPJ20" s="131"/>
      <c r="KPM20" s="132"/>
      <c r="KPN20" s="131"/>
      <c r="KPQ20" s="132"/>
      <c r="KPR20" s="131"/>
      <c r="KPU20" s="132"/>
      <c r="KPV20" s="131"/>
      <c r="KPY20" s="132"/>
      <c r="KPZ20" s="131"/>
      <c r="KQC20" s="132"/>
      <c r="KQD20" s="131"/>
      <c r="KQG20" s="132"/>
      <c r="KQH20" s="131"/>
      <c r="KQK20" s="132"/>
      <c r="KQL20" s="131"/>
      <c r="KQO20" s="132"/>
      <c r="KQP20" s="131"/>
      <c r="KQS20" s="132"/>
      <c r="KQT20" s="131"/>
      <c r="KQW20" s="132"/>
      <c r="KQX20" s="131"/>
      <c r="KRA20" s="132"/>
      <c r="KRB20" s="131"/>
      <c r="KRE20" s="132"/>
      <c r="KRF20" s="131"/>
      <c r="KRI20" s="132"/>
      <c r="KRJ20" s="131"/>
      <c r="KRM20" s="132"/>
      <c r="KRN20" s="131"/>
      <c r="KRQ20" s="132"/>
      <c r="KRR20" s="131"/>
      <c r="KRU20" s="132"/>
      <c r="KRV20" s="131"/>
      <c r="KRY20" s="132"/>
      <c r="KRZ20" s="131"/>
      <c r="KSC20" s="132"/>
      <c r="KSD20" s="131"/>
      <c r="KSG20" s="132"/>
      <c r="KSH20" s="131"/>
      <c r="KSK20" s="132"/>
      <c r="KSL20" s="131"/>
      <c r="KSO20" s="132"/>
      <c r="KSP20" s="131"/>
      <c r="KSS20" s="132"/>
      <c r="KST20" s="131"/>
      <c r="KSW20" s="132"/>
      <c r="KSX20" s="131"/>
      <c r="KTA20" s="132"/>
      <c r="KTB20" s="131"/>
      <c r="KTE20" s="132"/>
      <c r="KTF20" s="131"/>
      <c r="KTI20" s="132"/>
      <c r="KTJ20" s="131"/>
      <c r="KTM20" s="132"/>
      <c r="KTN20" s="131"/>
      <c r="KTQ20" s="132"/>
      <c r="KTR20" s="131"/>
      <c r="KTU20" s="132"/>
      <c r="KTV20" s="131"/>
      <c r="KTY20" s="132"/>
      <c r="KTZ20" s="131"/>
      <c r="KUC20" s="132"/>
      <c r="KUD20" s="131"/>
      <c r="KUG20" s="132"/>
      <c r="KUH20" s="131"/>
      <c r="KUK20" s="132"/>
      <c r="KUL20" s="131"/>
      <c r="KUO20" s="132"/>
      <c r="KUP20" s="131"/>
      <c r="KUS20" s="132"/>
      <c r="KUT20" s="131"/>
      <c r="KUW20" s="132"/>
      <c r="KUX20" s="131"/>
      <c r="KVA20" s="132"/>
      <c r="KVB20" s="131"/>
      <c r="KVE20" s="132"/>
      <c r="KVF20" s="131"/>
      <c r="KVI20" s="132"/>
      <c r="KVJ20" s="131"/>
      <c r="KVM20" s="132"/>
      <c r="KVN20" s="131"/>
      <c r="KVQ20" s="132"/>
      <c r="KVR20" s="131"/>
      <c r="KVU20" s="132"/>
      <c r="KVV20" s="131"/>
      <c r="KVY20" s="132"/>
      <c r="KVZ20" s="131"/>
      <c r="KWC20" s="132"/>
      <c r="KWD20" s="131"/>
      <c r="KWG20" s="132"/>
      <c r="KWH20" s="131"/>
      <c r="KWK20" s="132"/>
      <c r="KWL20" s="131"/>
      <c r="KWO20" s="132"/>
      <c r="KWP20" s="131"/>
      <c r="KWS20" s="132"/>
      <c r="KWT20" s="131"/>
      <c r="KWW20" s="132"/>
      <c r="KWX20" s="131"/>
      <c r="KXA20" s="132"/>
      <c r="KXB20" s="131"/>
      <c r="KXE20" s="132"/>
      <c r="KXF20" s="131"/>
      <c r="KXI20" s="132"/>
      <c r="KXJ20" s="131"/>
      <c r="KXM20" s="132"/>
      <c r="KXN20" s="131"/>
      <c r="KXQ20" s="132"/>
      <c r="KXR20" s="131"/>
      <c r="KXU20" s="132"/>
      <c r="KXV20" s="131"/>
      <c r="KXY20" s="132"/>
      <c r="KXZ20" s="131"/>
      <c r="KYC20" s="132"/>
      <c r="KYD20" s="131"/>
      <c r="KYG20" s="132"/>
      <c r="KYH20" s="131"/>
      <c r="KYK20" s="132"/>
      <c r="KYL20" s="131"/>
      <c r="KYO20" s="132"/>
      <c r="KYP20" s="131"/>
      <c r="KYS20" s="132"/>
      <c r="KYT20" s="131"/>
      <c r="KYW20" s="132"/>
      <c r="KYX20" s="131"/>
      <c r="KZA20" s="132"/>
      <c r="KZB20" s="131"/>
      <c r="KZE20" s="132"/>
      <c r="KZF20" s="131"/>
      <c r="KZI20" s="132"/>
      <c r="KZJ20" s="131"/>
      <c r="KZM20" s="132"/>
      <c r="KZN20" s="131"/>
      <c r="KZQ20" s="132"/>
      <c r="KZR20" s="131"/>
      <c r="KZU20" s="132"/>
      <c r="KZV20" s="131"/>
      <c r="KZY20" s="132"/>
      <c r="KZZ20" s="131"/>
      <c r="LAC20" s="132"/>
      <c r="LAD20" s="131"/>
      <c r="LAG20" s="132"/>
      <c r="LAH20" s="131"/>
      <c r="LAK20" s="132"/>
      <c r="LAL20" s="131"/>
      <c r="LAO20" s="132"/>
      <c r="LAP20" s="131"/>
      <c r="LAS20" s="132"/>
      <c r="LAT20" s="131"/>
      <c r="LAW20" s="132"/>
      <c r="LAX20" s="131"/>
      <c r="LBA20" s="132"/>
      <c r="LBB20" s="131"/>
      <c r="LBE20" s="132"/>
      <c r="LBF20" s="131"/>
      <c r="LBI20" s="132"/>
      <c r="LBJ20" s="131"/>
      <c r="LBM20" s="132"/>
      <c r="LBN20" s="131"/>
      <c r="LBQ20" s="132"/>
      <c r="LBR20" s="131"/>
      <c r="LBU20" s="132"/>
      <c r="LBV20" s="131"/>
      <c r="LBY20" s="132"/>
      <c r="LBZ20" s="131"/>
      <c r="LCC20" s="132"/>
      <c r="LCD20" s="131"/>
      <c r="LCG20" s="132"/>
      <c r="LCH20" s="131"/>
      <c r="LCK20" s="132"/>
      <c r="LCL20" s="131"/>
      <c r="LCO20" s="132"/>
      <c r="LCP20" s="131"/>
      <c r="LCS20" s="132"/>
      <c r="LCT20" s="131"/>
      <c r="LCW20" s="132"/>
      <c r="LCX20" s="131"/>
      <c r="LDA20" s="132"/>
      <c r="LDB20" s="131"/>
      <c r="LDE20" s="132"/>
      <c r="LDF20" s="131"/>
      <c r="LDI20" s="132"/>
      <c r="LDJ20" s="131"/>
      <c r="LDM20" s="132"/>
      <c r="LDN20" s="131"/>
      <c r="LDQ20" s="132"/>
      <c r="LDR20" s="131"/>
      <c r="LDU20" s="132"/>
      <c r="LDV20" s="131"/>
      <c r="LDY20" s="132"/>
      <c r="LDZ20" s="131"/>
      <c r="LEC20" s="132"/>
      <c r="LED20" s="131"/>
      <c r="LEG20" s="132"/>
      <c r="LEH20" s="131"/>
      <c r="LEK20" s="132"/>
      <c r="LEL20" s="131"/>
      <c r="LEO20" s="132"/>
      <c r="LEP20" s="131"/>
      <c r="LES20" s="132"/>
      <c r="LET20" s="131"/>
      <c r="LEW20" s="132"/>
      <c r="LEX20" s="131"/>
      <c r="LFA20" s="132"/>
      <c r="LFB20" s="131"/>
      <c r="LFE20" s="132"/>
      <c r="LFF20" s="131"/>
      <c r="LFI20" s="132"/>
      <c r="LFJ20" s="131"/>
      <c r="LFM20" s="132"/>
      <c r="LFN20" s="131"/>
      <c r="LFQ20" s="132"/>
      <c r="LFR20" s="131"/>
      <c r="LFU20" s="132"/>
      <c r="LFV20" s="131"/>
      <c r="LFY20" s="132"/>
      <c r="LFZ20" s="131"/>
      <c r="LGC20" s="132"/>
      <c r="LGD20" s="131"/>
      <c r="LGG20" s="132"/>
      <c r="LGH20" s="131"/>
      <c r="LGK20" s="132"/>
      <c r="LGL20" s="131"/>
      <c r="LGO20" s="132"/>
      <c r="LGP20" s="131"/>
      <c r="LGS20" s="132"/>
      <c r="LGT20" s="131"/>
      <c r="LGW20" s="132"/>
      <c r="LGX20" s="131"/>
      <c r="LHA20" s="132"/>
      <c r="LHB20" s="131"/>
      <c r="LHE20" s="132"/>
      <c r="LHF20" s="131"/>
      <c r="LHI20" s="132"/>
      <c r="LHJ20" s="131"/>
      <c r="LHM20" s="132"/>
      <c r="LHN20" s="131"/>
      <c r="LHQ20" s="132"/>
      <c r="LHR20" s="131"/>
      <c r="LHU20" s="132"/>
      <c r="LHV20" s="131"/>
      <c r="LHY20" s="132"/>
      <c r="LHZ20" s="131"/>
      <c r="LIC20" s="132"/>
      <c r="LID20" s="131"/>
      <c r="LIG20" s="132"/>
      <c r="LIH20" s="131"/>
      <c r="LIK20" s="132"/>
      <c r="LIL20" s="131"/>
      <c r="LIO20" s="132"/>
      <c r="LIP20" s="131"/>
      <c r="LIS20" s="132"/>
      <c r="LIT20" s="131"/>
      <c r="LIW20" s="132"/>
      <c r="LIX20" s="131"/>
      <c r="LJA20" s="132"/>
      <c r="LJB20" s="131"/>
      <c r="LJE20" s="132"/>
      <c r="LJF20" s="131"/>
      <c r="LJI20" s="132"/>
      <c r="LJJ20" s="131"/>
      <c r="LJM20" s="132"/>
      <c r="LJN20" s="131"/>
      <c r="LJQ20" s="132"/>
      <c r="LJR20" s="131"/>
      <c r="LJU20" s="132"/>
      <c r="LJV20" s="131"/>
      <c r="LJY20" s="132"/>
      <c r="LJZ20" s="131"/>
      <c r="LKC20" s="132"/>
      <c r="LKD20" s="131"/>
      <c r="LKG20" s="132"/>
      <c r="LKH20" s="131"/>
      <c r="LKK20" s="132"/>
      <c r="LKL20" s="131"/>
      <c r="LKO20" s="132"/>
      <c r="LKP20" s="131"/>
      <c r="LKS20" s="132"/>
      <c r="LKT20" s="131"/>
      <c r="LKW20" s="132"/>
      <c r="LKX20" s="131"/>
      <c r="LLA20" s="132"/>
      <c r="LLB20" s="131"/>
      <c r="LLE20" s="132"/>
      <c r="LLF20" s="131"/>
      <c r="LLI20" s="132"/>
      <c r="LLJ20" s="131"/>
      <c r="LLM20" s="132"/>
      <c r="LLN20" s="131"/>
      <c r="LLQ20" s="132"/>
      <c r="LLR20" s="131"/>
      <c r="LLU20" s="132"/>
      <c r="LLV20" s="131"/>
      <c r="LLY20" s="132"/>
      <c r="LLZ20" s="131"/>
      <c r="LMC20" s="132"/>
      <c r="LMD20" s="131"/>
      <c r="LMG20" s="132"/>
      <c r="LMH20" s="131"/>
      <c r="LMK20" s="132"/>
      <c r="LML20" s="131"/>
      <c r="LMO20" s="132"/>
      <c r="LMP20" s="131"/>
      <c r="LMS20" s="132"/>
      <c r="LMT20" s="131"/>
      <c r="LMW20" s="132"/>
      <c r="LMX20" s="131"/>
      <c r="LNA20" s="132"/>
      <c r="LNB20" s="131"/>
      <c r="LNE20" s="132"/>
      <c r="LNF20" s="131"/>
      <c r="LNI20" s="132"/>
      <c r="LNJ20" s="131"/>
      <c r="LNM20" s="132"/>
      <c r="LNN20" s="131"/>
      <c r="LNQ20" s="132"/>
      <c r="LNR20" s="131"/>
      <c r="LNU20" s="132"/>
      <c r="LNV20" s="131"/>
      <c r="LNY20" s="132"/>
      <c r="LNZ20" s="131"/>
      <c r="LOC20" s="132"/>
      <c r="LOD20" s="131"/>
      <c r="LOG20" s="132"/>
      <c r="LOH20" s="131"/>
      <c r="LOK20" s="132"/>
      <c r="LOL20" s="131"/>
      <c r="LOO20" s="132"/>
      <c r="LOP20" s="131"/>
      <c r="LOS20" s="132"/>
      <c r="LOT20" s="131"/>
      <c r="LOW20" s="132"/>
      <c r="LOX20" s="131"/>
      <c r="LPA20" s="132"/>
      <c r="LPB20" s="131"/>
      <c r="LPE20" s="132"/>
      <c r="LPF20" s="131"/>
      <c r="LPI20" s="132"/>
      <c r="LPJ20" s="131"/>
      <c r="LPM20" s="132"/>
      <c r="LPN20" s="131"/>
      <c r="LPQ20" s="132"/>
      <c r="LPR20" s="131"/>
      <c r="LPU20" s="132"/>
      <c r="LPV20" s="131"/>
      <c r="LPY20" s="132"/>
      <c r="LPZ20" s="131"/>
      <c r="LQC20" s="132"/>
      <c r="LQD20" s="131"/>
      <c r="LQG20" s="132"/>
      <c r="LQH20" s="131"/>
      <c r="LQK20" s="132"/>
      <c r="LQL20" s="131"/>
      <c r="LQO20" s="132"/>
      <c r="LQP20" s="131"/>
      <c r="LQS20" s="132"/>
      <c r="LQT20" s="131"/>
      <c r="LQW20" s="132"/>
      <c r="LQX20" s="131"/>
      <c r="LRA20" s="132"/>
      <c r="LRB20" s="131"/>
      <c r="LRE20" s="132"/>
      <c r="LRF20" s="131"/>
      <c r="LRI20" s="132"/>
      <c r="LRJ20" s="131"/>
      <c r="LRM20" s="132"/>
      <c r="LRN20" s="131"/>
      <c r="LRQ20" s="132"/>
      <c r="LRR20" s="131"/>
      <c r="LRU20" s="132"/>
      <c r="LRV20" s="131"/>
      <c r="LRY20" s="132"/>
      <c r="LRZ20" s="131"/>
      <c r="LSC20" s="132"/>
      <c r="LSD20" s="131"/>
      <c r="LSG20" s="132"/>
      <c r="LSH20" s="131"/>
      <c r="LSK20" s="132"/>
      <c r="LSL20" s="131"/>
      <c r="LSO20" s="132"/>
      <c r="LSP20" s="131"/>
      <c r="LSS20" s="132"/>
      <c r="LST20" s="131"/>
      <c r="LSW20" s="132"/>
      <c r="LSX20" s="131"/>
      <c r="LTA20" s="132"/>
      <c r="LTB20" s="131"/>
      <c r="LTE20" s="132"/>
      <c r="LTF20" s="131"/>
      <c r="LTI20" s="132"/>
      <c r="LTJ20" s="131"/>
      <c r="LTM20" s="132"/>
      <c r="LTN20" s="131"/>
      <c r="LTQ20" s="132"/>
      <c r="LTR20" s="131"/>
      <c r="LTU20" s="132"/>
      <c r="LTV20" s="131"/>
      <c r="LTY20" s="132"/>
      <c r="LTZ20" s="131"/>
      <c r="LUC20" s="132"/>
      <c r="LUD20" s="131"/>
      <c r="LUG20" s="132"/>
      <c r="LUH20" s="131"/>
      <c r="LUK20" s="132"/>
      <c r="LUL20" s="131"/>
      <c r="LUO20" s="132"/>
      <c r="LUP20" s="131"/>
      <c r="LUS20" s="132"/>
      <c r="LUT20" s="131"/>
      <c r="LUW20" s="132"/>
      <c r="LUX20" s="131"/>
      <c r="LVA20" s="132"/>
      <c r="LVB20" s="131"/>
      <c r="LVE20" s="132"/>
      <c r="LVF20" s="131"/>
      <c r="LVI20" s="132"/>
      <c r="LVJ20" s="131"/>
      <c r="LVM20" s="132"/>
      <c r="LVN20" s="131"/>
      <c r="LVQ20" s="132"/>
      <c r="LVR20" s="131"/>
      <c r="LVU20" s="132"/>
      <c r="LVV20" s="131"/>
      <c r="LVY20" s="132"/>
      <c r="LVZ20" s="131"/>
      <c r="LWC20" s="132"/>
      <c r="LWD20" s="131"/>
      <c r="LWG20" s="132"/>
      <c r="LWH20" s="131"/>
      <c r="LWK20" s="132"/>
      <c r="LWL20" s="131"/>
      <c r="LWO20" s="132"/>
      <c r="LWP20" s="131"/>
      <c r="LWS20" s="132"/>
      <c r="LWT20" s="131"/>
      <c r="LWW20" s="132"/>
      <c r="LWX20" s="131"/>
      <c r="LXA20" s="132"/>
      <c r="LXB20" s="131"/>
      <c r="LXE20" s="132"/>
      <c r="LXF20" s="131"/>
      <c r="LXI20" s="132"/>
      <c r="LXJ20" s="131"/>
      <c r="LXM20" s="132"/>
      <c r="LXN20" s="131"/>
      <c r="LXQ20" s="132"/>
      <c r="LXR20" s="131"/>
      <c r="LXU20" s="132"/>
      <c r="LXV20" s="131"/>
      <c r="LXY20" s="132"/>
      <c r="LXZ20" s="131"/>
      <c r="LYC20" s="132"/>
      <c r="LYD20" s="131"/>
      <c r="LYG20" s="132"/>
      <c r="LYH20" s="131"/>
      <c r="LYK20" s="132"/>
      <c r="LYL20" s="131"/>
      <c r="LYO20" s="132"/>
      <c r="LYP20" s="131"/>
      <c r="LYS20" s="132"/>
      <c r="LYT20" s="131"/>
      <c r="LYW20" s="132"/>
      <c r="LYX20" s="131"/>
      <c r="LZA20" s="132"/>
      <c r="LZB20" s="131"/>
      <c r="LZE20" s="132"/>
      <c r="LZF20" s="131"/>
      <c r="LZI20" s="132"/>
      <c r="LZJ20" s="131"/>
      <c r="LZM20" s="132"/>
      <c r="LZN20" s="131"/>
      <c r="LZQ20" s="132"/>
      <c r="LZR20" s="131"/>
      <c r="LZU20" s="132"/>
      <c r="LZV20" s="131"/>
      <c r="LZY20" s="132"/>
      <c r="LZZ20" s="131"/>
      <c r="MAC20" s="132"/>
      <c r="MAD20" s="131"/>
      <c r="MAG20" s="132"/>
      <c r="MAH20" s="131"/>
      <c r="MAK20" s="132"/>
      <c r="MAL20" s="131"/>
      <c r="MAO20" s="132"/>
      <c r="MAP20" s="131"/>
      <c r="MAS20" s="132"/>
      <c r="MAT20" s="131"/>
      <c r="MAW20" s="132"/>
      <c r="MAX20" s="131"/>
      <c r="MBA20" s="132"/>
      <c r="MBB20" s="131"/>
      <c r="MBE20" s="132"/>
      <c r="MBF20" s="131"/>
      <c r="MBI20" s="132"/>
      <c r="MBJ20" s="131"/>
      <c r="MBM20" s="132"/>
      <c r="MBN20" s="131"/>
      <c r="MBQ20" s="132"/>
      <c r="MBR20" s="131"/>
      <c r="MBU20" s="132"/>
      <c r="MBV20" s="131"/>
      <c r="MBY20" s="132"/>
      <c r="MBZ20" s="131"/>
      <c r="MCC20" s="132"/>
      <c r="MCD20" s="131"/>
      <c r="MCG20" s="132"/>
      <c r="MCH20" s="131"/>
      <c r="MCK20" s="132"/>
      <c r="MCL20" s="131"/>
      <c r="MCO20" s="132"/>
      <c r="MCP20" s="131"/>
      <c r="MCS20" s="132"/>
      <c r="MCT20" s="131"/>
      <c r="MCW20" s="132"/>
      <c r="MCX20" s="131"/>
      <c r="MDA20" s="132"/>
      <c r="MDB20" s="131"/>
      <c r="MDE20" s="132"/>
      <c r="MDF20" s="131"/>
      <c r="MDI20" s="132"/>
      <c r="MDJ20" s="131"/>
      <c r="MDM20" s="132"/>
      <c r="MDN20" s="131"/>
      <c r="MDQ20" s="132"/>
      <c r="MDR20" s="131"/>
      <c r="MDU20" s="132"/>
      <c r="MDV20" s="131"/>
      <c r="MDY20" s="132"/>
      <c r="MDZ20" s="131"/>
      <c r="MEC20" s="132"/>
      <c r="MED20" s="131"/>
      <c r="MEG20" s="132"/>
      <c r="MEH20" s="131"/>
      <c r="MEK20" s="132"/>
      <c r="MEL20" s="131"/>
      <c r="MEO20" s="132"/>
      <c r="MEP20" s="131"/>
      <c r="MES20" s="132"/>
      <c r="MET20" s="131"/>
      <c r="MEW20" s="132"/>
      <c r="MEX20" s="131"/>
      <c r="MFA20" s="132"/>
      <c r="MFB20" s="131"/>
      <c r="MFE20" s="132"/>
      <c r="MFF20" s="131"/>
      <c r="MFI20" s="132"/>
      <c r="MFJ20" s="131"/>
      <c r="MFM20" s="132"/>
      <c r="MFN20" s="131"/>
      <c r="MFQ20" s="132"/>
      <c r="MFR20" s="131"/>
      <c r="MFU20" s="132"/>
      <c r="MFV20" s="131"/>
      <c r="MFY20" s="132"/>
      <c r="MFZ20" s="131"/>
      <c r="MGC20" s="132"/>
      <c r="MGD20" s="131"/>
      <c r="MGG20" s="132"/>
      <c r="MGH20" s="131"/>
      <c r="MGK20" s="132"/>
      <c r="MGL20" s="131"/>
      <c r="MGO20" s="132"/>
      <c r="MGP20" s="131"/>
      <c r="MGS20" s="132"/>
      <c r="MGT20" s="131"/>
      <c r="MGW20" s="132"/>
      <c r="MGX20" s="131"/>
      <c r="MHA20" s="132"/>
      <c r="MHB20" s="131"/>
      <c r="MHE20" s="132"/>
      <c r="MHF20" s="131"/>
      <c r="MHI20" s="132"/>
      <c r="MHJ20" s="131"/>
      <c r="MHM20" s="132"/>
      <c r="MHN20" s="131"/>
      <c r="MHQ20" s="132"/>
      <c r="MHR20" s="131"/>
      <c r="MHU20" s="132"/>
      <c r="MHV20" s="131"/>
      <c r="MHY20" s="132"/>
      <c r="MHZ20" s="131"/>
      <c r="MIC20" s="132"/>
      <c r="MID20" s="131"/>
      <c r="MIG20" s="132"/>
      <c r="MIH20" s="131"/>
      <c r="MIK20" s="132"/>
      <c r="MIL20" s="131"/>
      <c r="MIO20" s="132"/>
      <c r="MIP20" s="131"/>
      <c r="MIS20" s="132"/>
      <c r="MIT20" s="131"/>
      <c r="MIW20" s="132"/>
      <c r="MIX20" s="131"/>
      <c r="MJA20" s="132"/>
      <c r="MJB20" s="131"/>
      <c r="MJE20" s="132"/>
      <c r="MJF20" s="131"/>
      <c r="MJI20" s="132"/>
      <c r="MJJ20" s="131"/>
      <c r="MJM20" s="132"/>
      <c r="MJN20" s="131"/>
      <c r="MJQ20" s="132"/>
      <c r="MJR20" s="131"/>
      <c r="MJU20" s="132"/>
      <c r="MJV20" s="131"/>
      <c r="MJY20" s="132"/>
      <c r="MJZ20" s="131"/>
      <c r="MKC20" s="132"/>
      <c r="MKD20" s="131"/>
      <c r="MKG20" s="132"/>
      <c r="MKH20" s="131"/>
      <c r="MKK20" s="132"/>
      <c r="MKL20" s="131"/>
      <c r="MKO20" s="132"/>
      <c r="MKP20" s="131"/>
      <c r="MKS20" s="132"/>
      <c r="MKT20" s="131"/>
      <c r="MKW20" s="132"/>
      <c r="MKX20" s="131"/>
      <c r="MLA20" s="132"/>
      <c r="MLB20" s="131"/>
      <c r="MLE20" s="132"/>
      <c r="MLF20" s="131"/>
      <c r="MLI20" s="132"/>
      <c r="MLJ20" s="131"/>
      <c r="MLM20" s="132"/>
      <c r="MLN20" s="131"/>
      <c r="MLQ20" s="132"/>
      <c r="MLR20" s="131"/>
      <c r="MLU20" s="132"/>
      <c r="MLV20" s="131"/>
      <c r="MLY20" s="132"/>
      <c r="MLZ20" s="131"/>
      <c r="MMC20" s="132"/>
      <c r="MMD20" s="131"/>
      <c r="MMG20" s="132"/>
      <c r="MMH20" s="131"/>
      <c r="MMK20" s="132"/>
      <c r="MML20" s="131"/>
      <c r="MMO20" s="132"/>
      <c r="MMP20" s="131"/>
      <c r="MMS20" s="132"/>
      <c r="MMT20" s="131"/>
      <c r="MMW20" s="132"/>
      <c r="MMX20" s="131"/>
      <c r="MNA20" s="132"/>
      <c r="MNB20" s="131"/>
      <c r="MNE20" s="132"/>
      <c r="MNF20" s="131"/>
      <c r="MNI20" s="132"/>
      <c r="MNJ20" s="131"/>
      <c r="MNM20" s="132"/>
      <c r="MNN20" s="131"/>
      <c r="MNQ20" s="132"/>
      <c r="MNR20" s="131"/>
      <c r="MNU20" s="132"/>
      <c r="MNV20" s="131"/>
      <c r="MNY20" s="132"/>
      <c r="MNZ20" s="131"/>
      <c r="MOC20" s="132"/>
      <c r="MOD20" s="131"/>
      <c r="MOG20" s="132"/>
      <c r="MOH20" s="131"/>
      <c r="MOK20" s="132"/>
      <c r="MOL20" s="131"/>
      <c r="MOO20" s="132"/>
      <c r="MOP20" s="131"/>
      <c r="MOS20" s="132"/>
      <c r="MOT20" s="131"/>
      <c r="MOW20" s="132"/>
      <c r="MOX20" s="131"/>
      <c r="MPA20" s="132"/>
      <c r="MPB20" s="131"/>
      <c r="MPE20" s="132"/>
      <c r="MPF20" s="131"/>
      <c r="MPI20" s="132"/>
      <c r="MPJ20" s="131"/>
      <c r="MPM20" s="132"/>
      <c r="MPN20" s="131"/>
      <c r="MPQ20" s="132"/>
      <c r="MPR20" s="131"/>
      <c r="MPU20" s="132"/>
      <c r="MPV20" s="131"/>
      <c r="MPY20" s="132"/>
      <c r="MPZ20" s="131"/>
      <c r="MQC20" s="132"/>
      <c r="MQD20" s="131"/>
      <c r="MQG20" s="132"/>
      <c r="MQH20" s="131"/>
      <c r="MQK20" s="132"/>
      <c r="MQL20" s="131"/>
      <c r="MQO20" s="132"/>
      <c r="MQP20" s="131"/>
      <c r="MQS20" s="132"/>
      <c r="MQT20" s="131"/>
      <c r="MQW20" s="132"/>
      <c r="MQX20" s="131"/>
      <c r="MRA20" s="132"/>
      <c r="MRB20" s="131"/>
      <c r="MRE20" s="132"/>
      <c r="MRF20" s="131"/>
      <c r="MRI20" s="132"/>
      <c r="MRJ20" s="131"/>
      <c r="MRM20" s="132"/>
      <c r="MRN20" s="131"/>
      <c r="MRQ20" s="132"/>
      <c r="MRR20" s="131"/>
      <c r="MRU20" s="132"/>
      <c r="MRV20" s="131"/>
      <c r="MRY20" s="132"/>
      <c r="MRZ20" s="131"/>
      <c r="MSC20" s="132"/>
      <c r="MSD20" s="131"/>
      <c r="MSG20" s="132"/>
      <c r="MSH20" s="131"/>
      <c r="MSK20" s="132"/>
      <c r="MSL20" s="131"/>
      <c r="MSO20" s="132"/>
      <c r="MSP20" s="131"/>
      <c r="MSS20" s="132"/>
      <c r="MST20" s="131"/>
      <c r="MSW20" s="132"/>
      <c r="MSX20" s="131"/>
      <c r="MTA20" s="132"/>
      <c r="MTB20" s="131"/>
      <c r="MTE20" s="132"/>
      <c r="MTF20" s="131"/>
      <c r="MTI20" s="132"/>
      <c r="MTJ20" s="131"/>
      <c r="MTM20" s="132"/>
      <c r="MTN20" s="131"/>
      <c r="MTQ20" s="132"/>
      <c r="MTR20" s="131"/>
      <c r="MTU20" s="132"/>
      <c r="MTV20" s="131"/>
      <c r="MTY20" s="132"/>
      <c r="MTZ20" s="131"/>
      <c r="MUC20" s="132"/>
      <c r="MUD20" s="131"/>
      <c r="MUG20" s="132"/>
      <c r="MUH20" s="131"/>
      <c r="MUK20" s="132"/>
      <c r="MUL20" s="131"/>
      <c r="MUO20" s="132"/>
      <c r="MUP20" s="131"/>
      <c r="MUS20" s="132"/>
      <c r="MUT20" s="131"/>
      <c r="MUW20" s="132"/>
      <c r="MUX20" s="131"/>
      <c r="MVA20" s="132"/>
      <c r="MVB20" s="131"/>
      <c r="MVE20" s="132"/>
      <c r="MVF20" s="131"/>
      <c r="MVI20" s="132"/>
      <c r="MVJ20" s="131"/>
      <c r="MVM20" s="132"/>
      <c r="MVN20" s="131"/>
      <c r="MVQ20" s="132"/>
      <c r="MVR20" s="131"/>
      <c r="MVU20" s="132"/>
      <c r="MVV20" s="131"/>
      <c r="MVY20" s="132"/>
      <c r="MVZ20" s="131"/>
      <c r="MWC20" s="132"/>
      <c r="MWD20" s="131"/>
      <c r="MWG20" s="132"/>
      <c r="MWH20" s="131"/>
      <c r="MWK20" s="132"/>
      <c r="MWL20" s="131"/>
      <c r="MWO20" s="132"/>
      <c r="MWP20" s="131"/>
      <c r="MWS20" s="132"/>
      <c r="MWT20" s="131"/>
      <c r="MWW20" s="132"/>
      <c r="MWX20" s="131"/>
      <c r="MXA20" s="132"/>
      <c r="MXB20" s="131"/>
      <c r="MXE20" s="132"/>
      <c r="MXF20" s="131"/>
      <c r="MXI20" s="132"/>
      <c r="MXJ20" s="131"/>
      <c r="MXM20" s="132"/>
      <c r="MXN20" s="131"/>
      <c r="MXQ20" s="132"/>
      <c r="MXR20" s="131"/>
      <c r="MXU20" s="132"/>
      <c r="MXV20" s="131"/>
      <c r="MXY20" s="132"/>
      <c r="MXZ20" s="131"/>
      <c r="MYC20" s="132"/>
      <c r="MYD20" s="131"/>
      <c r="MYG20" s="132"/>
      <c r="MYH20" s="131"/>
      <c r="MYK20" s="132"/>
      <c r="MYL20" s="131"/>
      <c r="MYO20" s="132"/>
      <c r="MYP20" s="131"/>
      <c r="MYS20" s="132"/>
      <c r="MYT20" s="131"/>
      <c r="MYW20" s="132"/>
      <c r="MYX20" s="131"/>
      <c r="MZA20" s="132"/>
      <c r="MZB20" s="131"/>
      <c r="MZE20" s="132"/>
      <c r="MZF20" s="131"/>
      <c r="MZI20" s="132"/>
      <c r="MZJ20" s="131"/>
      <c r="MZM20" s="132"/>
      <c r="MZN20" s="131"/>
      <c r="MZQ20" s="132"/>
      <c r="MZR20" s="131"/>
      <c r="MZU20" s="132"/>
      <c r="MZV20" s="131"/>
      <c r="MZY20" s="132"/>
      <c r="MZZ20" s="131"/>
      <c r="NAC20" s="132"/>
      <c r="NAD20" s="131"/>
      <c r="NAG20" s="132"/>
      <c r="NAH20" s="131"/>
      <c r="NAK20" s="132"/>
      <c r="NAL20" s="131"/>
      <c r="NAO20" s="132"/>
      <c r="NAP20" s="131"/>
      <c r="NAS20" s="132"/>
      <c r="NAT20" s="131"/>
      <c r="NAW20" s="132"/>
      <c r="NAX20" s="131"/>
      <c r="NBA20" s="132"/>
      <c r="NBB20" s="131"/>
      <c r="NBE20" s="132"/>
      <c r="NBF20" s="131"/>
      <c r="NBI20" s="132"/>
      <c r="NBJ20" s="131"/>
      <c r="NBM20" s="132"/>
      <c r="NBN20" s="131"/>
      <c r="NBQ20" s="132"/>
      <c r="NBR20" s="131"/>
      <c r="NBU20" s="132"/>
      <c r="NBV20" s="131"/>
      <c r="NBY20" s="132"/>
      <c r="NBZ20" s="131"/>
      <c r="NCC20" s="132"/>
      <c r="NCD20" s="131"/>
      <c r="NCG20" s="132"/>
      <c r="NCH20" s="131"/>
      <c r="NCK20" s="132"/>
      <c r="NCL20" s="131"/>
      <c r="NCO20" s="132"/>
      <c r="NCP20" s="131"/>
      <c r="NCS20" s="132"/>
      <c r="NCT20" s="131"/>
      <c r="NCW20" s="132"/>
      <c r="NCX20" s="131"/>
      <c r="NDA20" s="132"/>
      <c r="NDB20" s="131"/>
      <c r="NDE20" s="132"/>
      <c r="NDF20" s="131"/>
      <c r="NDI20" s="132"/>
      <c r="NDJ20" s="131"/>
      <c r="NDM20" s="132"/>
      <c r="NDN20" s="131"/>
      <c r="NDQ20" s="132"/>
      <c r="NDR20" s="131"/>
      <c r="NDU20" s="132"/>
      <c r="NDV20" s="131"/>
      <c r="NDY20" s="132"/>
      <c r="NDZ20" s="131"/>
      <c r="NEC20" s="132"/>
      <c r="NED20" s="131"/>
      <c r="NEG20" s="132"/>
      <c r="NEH20" s="131"/>
      <c r="NEK20" s="132"/>
      <c r="NEL20" s="131"/>
      <c r="NEO20" s="132"/>
      <c r="NEP20" s="131"/>
      <c r="NES20" s="132"/>
      <c r="NET20" s="131"/>
      <c r="NEW20" s="132"/>
      <c r="NEX20" s="131"/>
      <c r="NFA20" s="132"/>
      <c r="NFB20" s="131"/>
      <c r="NFE20" s="132"/>
      <c r="NFF20" s="131"/>
      <c r="NFI20" s="132"/>
      <c r="NFJ20" s="131"/>
      <c r="NFM20" s="132"/>
      <c r="NFN20" s="131"/>
      <c r="NFQ20" s="132"/>
      <c r="NFR20" s="131"/>
      <c r="NFU20" s="132"/>
      <c r="NFV20" s="131"/>
      <c r="NFY20" s="132"/>
      <c r="NFZ20" s="131"/>
      <c r="NGC20" s="132"/>
      <c r="NGD20" s="131"/>
      <c r="NGG20" s="132"/>
      <c r="NGH20" s="131"/>
      <c r="NGK20" s="132"/>
      <c r="NGL20" s="131"/>
      <c r="NGO20" s="132"/>
      <c r="NGP20" s="131"/>
      <c r="NGS20" s="132"/>
      <c r="NGT20" s="131"/>
      <c r="NGW20" s="132"/>
      <c r="NGX20" s="131"/>
      <c r="NHA20" s="132"/>
      <c r="NHB20" s="131"/>
      <c r="NHE20" s="132"/>
      <c r="NHF20" s="131"/>
      <c r="NHI20" s="132"/>
      <c r="NHJ20" s="131"/>
      <c r="NHM20" s="132"/>
      <c r="NHN20" s="131"/>
      <c r="NHQ20" s="132"/>
      <c r="NHR20" s="131"/>
      <c r="NHU20" s="132"/>
      <c r="NHV20" s="131"/>
      <c r="NHY20" s="132"/>
      <c r="NHZ20" s="131"/>
      <c r="NIC20" s="132"/>
      <c r="NID20" s="131"/>
      <c r="NIG20" s="132"/>
      <c r="NIH20" s="131"/>
      <c r="NIK20" s="132"/>
      <c r="NIL20" s="131"/>
      <c r="NIO20" s="132"/>
      <c r="NIP20" s="131"/>
      <c r="NIS20" s="132"/>
      <c r="NIT20" s="131"/>
      <c r="NIW20" s="132"/>
      <c r="NIX20" s="131"/>
      <c r="NJA20" s="132"/>
      <c r="NJB20" s="131"/>
      <c r="NJE20" s="132"/>
      <c r="NJF20" s="131"/>
      <c r="NJI20" s="132"/>
      <c r="NJJ20" s="131"/>
      <c r="NJM20" s="132"/>
      <c r="NJN20" s="131"/>
      <c r="NJQ20" s="132"/>
      <c r="NJR20" s="131"/>
      <c r="NJU20" s="132"/>
      <c r="NJV20" s="131"/>
      <c r="NJY20" s="132"/>
      <c r="NJZ20" s="131"/>
      <c r="NKC20" s="132"/>
      <c r="NKD20" s="131"/>
      <c r="NKG20" s="132"/>
      <c r="NKH20" s="131"/>
      <c r="NKK20" s="132"/>
      <c r="NKL20" s="131"/>
      <c r="NKO20" s="132"/>
      <c r="NKP20" s="131"/>
      <c r="NKS20" s="132"/>
      <c r="NKT20" s="131"/>
      <c r="NKW20" s="132"/>
      <c r="NKX20" s="131"/>
      <c r="NLA20" s="132"/>
      <c r="NLB20" s="131"/>
      <c r="NLE20" s="132"/>
      <c r="NLF20" s="131"/>
      <c r="NLI20" s="132"/>
      <c r="NLJ20" s="131"/>
      <c r="NLM20" s="132"/>
      <c r="NLN20" s="131"/>
      <c r="NLQ20" s="132"/>
      <c r="NLR20" s="131"/>
      <c r="NLU20" s="132"/>
      <c r="NLV20" s="131"/>
      <c r="NLY20" s="132"/>
      <c r="NLZ20" s="131"/>
      <c r="NMC20" s="132"/>
      <c r="NMD20" s="131"/>
      <c r="NMG20" s="132"/>
      <c r="NMH20" s="131"/>
      <c r="NMK20" s="132"/>
      <c r="NML20" s="131"/>
      <c r="NMO20" s="132"/>
      <c r="NMP20" s="131"/>
      <c r="NMS20" s="132"/>
      <c r="NMT20" s="131"/>
      <c r="NMW20" s="132"/>
      <c r="NMX20" s="131"/>
      <c r="NNA20" s="132"/>
      <c r="NNB20" s="131"/>
      <c r="NNE20" s="132"/>
      <c r="NNF20" s="131"/>
      <c r="NNI20" s="132"/>
      <c r="NNJ20" s="131"/>
      <c r="NNM20" s="132"/>
      <c r="NNN20" s="131"/>
      <c r="NNQ20" s="132"/>
      <c r="NNR20" s="131"/>
      <c r="NNU20" s="132"/>
      <c r="NNV20" s="131"/>
      <c r="NNY20" s="132"/>
      <c r="NNZ20" s="131"/>
      <c r="NOC20" s="132"/>
      <c r="NOD20" s="131"/>
      <c r="NOG20" s="132"/>
      <c r="NOH20" s="131"/>
      <c r="NOK20" s="132"/>
      <c r="NOL20" s="131"/>
      <c r="NOO20" s="132"/>
      <c r="NOP20" s="131"/>
      <c r="NOS20" s="132"/>
      <c r="NOT20" s="131"/>
      <c r="NOW20" s="132"/>
      <c r="NOX20" s="131"/>
      <c r="NPA20" s="132"/>
      <c r="NPB20" s="131"/>
      <c r="NPE20" s="132"/>
      <c r="NPF20" s="131"/>
      <c r="NPI20" s="132"/>
      <c r="NPJ20" s="131"/>
      <c r="NPM20" s="132"/>
      <c r="NPN20" s="131"/>
      <c r="NPQ20" s="132"/>
      <c r="NPR20" s="131"/>
      <c r="NPU20" s="132"/>
      <c r="NPV20" s="131"/>
      <c r="NPY20" s="132"/>
      <c r="NPZ20" s="131"/>
      <c r="NQC20" s="132"/>
      <c r="NQD20" s="131"/>
      <c r="NQG20" s="132"/>
      <c r="NQH20" s="131"/>
      <c r="NQK20" s="132"/>
      <c r="NQL20" s="131"/>
      <c r="NQO20" s="132"/>
      <c r="NQP20" s="131"/>
      <c r="NQS20" s="132"/>
      <c r="NQT20" s="131"/>
      <c r="NQW20" s="132"/>
      <c r="NQX20" s="131"/>
      <c r="NRA20" s="132"/>
      <c r="NRB20" s="131"/>
      <c r="NRE20" s="132"/>
      <c r="NRF20" s="131"/>
      <c r="NRI20" s="132"/>
      <c r="NRJ20" s="131"/>
      <c r="NRM20" s="132"/>
      <c r="NRN20" s="131"/>
      <c r="NRQ20" s="132"/>
      <c r="NRR20" s="131"/>
      <c r="NRU20" s="132"/>
      <c r="NRV20" s="131"/>
      <c r="NRY20" s="132"/>
      <c r="NRZ20" s="131"/>
      <c r="NSC20" s="132"/>
      <c r="NSD20" s="131"/>
      <c r="NSG20" s="132"/>
      <c r="NSH20" s="131"/>
      <c r="NSK20" s="132"/>
      <c r="NSL20" s="131"/>
      <c r="NSO20" s="132"/>
      <c r="NSP20" s="131"/>
      <c r="NSS20" s="132"/>
      <c r="NST20" s="131"/>
      <c r="NSW20" s="132"/>
      <c r="NSX20" s="131"/>
      <c r="NTA20" s="132"/>
      <c r="NTB20" s="131"/>
      <c r="NTE20" s="132"/>
      <c r="NTF20" s="131"/>
      <c r="NTI20" s="132"/>
      <c r="NTJ20" s="131"/>
      <c r="NTM20" s="132"/>
      <c r="NTN20" s="131"/>
      <c r="NTQ20" s="132"/>
      <c r="NTR20" s="131"/>
      <c r="NTU20" s="132"/>
      <c r="NTV20" s="131"/>
      <c r="NTY20" s="132"/>
      <c r="NTZ20" s="131"/>
      <c r="NUC20" s="132"/>
      <c r="NUD20" s="131"/>
      <c r="NUG20" s="132"/>
      <c r="NUH20" s="131"/>
      <c r="NUK20" s="132"/>
      <c r="NUL20" s="131"/>
      <c r="NUO20" s="132"/>
      <c r="NUP20" s="131"/>
      <c r="NUS20" s="132"/>
      <c r="NUT20" s="131"/>
      <c r="NUW20" s="132"/>
      <c r="NUX20" s="131"/>
      <c r="NVA20" s="132"/>
      <c r="NVB20" s="131"/>
      <c r="NVE20" s="132"/>
      <c r="NVF20" s="131"/>
      <c r="NVI20" s="132"/>
      <c r="NVJ20" s="131"/>
      <c r="NVM20" s="132"/>
      <c r="NVN20" s="131"/>
      <c r="NVQ20" s="132"/>
      <c r="NVR20" s="131"/>
      <c r="NVU20" s="132"/>
      <c r="NVV20" s="131"/>
      <c r="NVY20" s="132"/>
      <c r="NVZ20" s="131"/>
      <c r="NWC20" s="132"/>
      <c r="NWD20" s="131"/>
      <c r="NWG20" s="132"/>
      <c r="NWH20" s="131"/>
      <c r="NWK20" s="132"/>
      <c r="NWL20" s="131"/>
      <c r="NWO20" s="132"/>
      <c r="NWP20" s="131"/>
      <c r="NWS20" s="132"/>
      <c r="NWT20" s="131"/>
      <c r="NWW20" s="132"/>
      <c r="NWX20" s="131"/>
      <c r="NXA20" s="132"/>
      <c r="NXB20" s="131"/>
      <c r="NXE20" s="132"/>
      <c r="NXF20" s="131"/>
      <c r="NXI20" s="132"/>
      <c r="NXJ20" s="131"/>
      <c r="NXM20" s="132"/>
      <c r="NXN20" s="131"/>
      <c r="NXQ20" s="132"/>
      <c r="NXR20" s="131"/>
      <c r="NXU20" s="132"/>
      <c r="NXV20" s="131"/>
      <c r="NXY20" s="132"/>
      <c r="NXZ20" s="131"/>
      <c r="NYC20" s="132"/>
      <c r="NYD20" s="131"/>
      <c r="NYG20" s="132"/>
      <c r="NYH20" s="131"/>
      <c r="NYK20" s="132"/>
      <c r="NYL20" s="131"/>
      <c r="NYO20" s="132"/>
      <c r="NYP20" s="131"/>
      <c r="NYS20" s="132"/>
      <c r="NYT20" s="131"/>
      <c r="NYW20" s="132"/>
      <c r="NYX20" s="131"/>
      <c r="NZA20" s="132"/>
      <c r="NZB20" s="131"/>
      <c r="NZE20" s="132"/>
      <c r="NZF20" s="131"/>
      <c r="NZI20" s="132"/>
      <c r="NZJ20" s="131"/>
      <c r="NZM20" s="132"/>
      <c r="NZN20" s="131"/>
      <c r="NZQ20" s="132"/>
      <c r="NZR20" s="131"/>
      <c r="NZU20" s="132"/>
      <c r="NZV20" s="131"/>
      <c r="NZY20" s="132"/>
      <c r="NZZ20" s="131"/>
      <c r="OAC20" s="132"/>
      <c r="OAD20" s="131"/>
      <c r="OAG20" s="132"/>
      <c r="OAH20" s="131"/>
      <c r="OAK20" s="132"/>
      <c r="OAL20" s="131"/>
      <c r="OAO20" s="132"/>
      <c r="OAP20" s="131"/>
      <c r="OAS20" s="132"/>
      <c r="OAT20" s="131"/>
      <c r="OAW20" s="132"/>
      <c r="OAX20" s="131"/>
      <c r="OBA20" s="132"/>
      <c r="OBB20" s="131"/>
      <c r="OBE20" s="132"/>
      <c r="OBF20" s="131"/>
      <c r="OBI20" s="132"/>
      <c r="OBJ20" s="131"/>
      <c r="OBM20" s="132"/>
      <c r="OBN20" s="131"/>
      <c r="OBQ20" s="132"/>
      <c r="OBR20" s="131"/>
      <c r="OBU20" s="132"/>
      <c r="OBV20" s="131"/>
      <c r="OBY20" s="132"/>
      <c r="OBZ20" s="131"/>
      <c r="OCC20" s="132"/>
      <c r="OCD20" s="131"/>
      <c r="OCG20" s="132"/>
      <c r="OCH20" s="131"/>
      <c r="OCK20" s="132"/>
      <c r="OCL20" s="131"/>
      <c r="OCO20" s="132"/>
      <c r="OCP20" s="131"/>
      <c r="OCS20" s="132"/>
      <c r="OCT20" s="131"/>
      <c r="OCW20" s="132"/>
      <c r="OCX20" s="131"/>
      <c r="ODA20" s="132"/>
      <c r="ODB20" s="131"/>
      <c r="ODE20" s="132"/>
      <c r="ODF20" s="131"/>
      <c r="ODI20" s="132"/>
      <c r="ODJ20" s="131"/>
      <c r="ODM20" s="132"/>
      <c r="ODN20" s="131"/>
      <c r="ODQ20" s="132"/>
      <c r="ODR20" s="131"/>
      <c r="ODU20" s="132"/>
      <c r="ODV20" s="131"/>
      <c r="ODY20" s="132"/>
      <c r="ODZ20" s="131"/>
      <c r="OEC20" s="132"/>
      <c r="OED20" s="131"/>
      <c r="OEG20" s="132"/>
      <c r="OEH20" s="131"/>
      <c r="OEK20" s="132"/>
      <c r="OEL20" s="131"/>
      <c r="OEO20" s="132"/>
      <c r="OEP20" s="131"/>
      <c r="OES20" s="132"/>
      <c r="OET20" s="131"/>
      <c r="OEW20" s="132"/>
      <c r="OEX20" s="131"/>
      <c r="OFA20" s="132"/>
      <c r="OFB20" s="131"/>
      <c r="OFE20" s="132"/>
      <c r="OFF20" s="131"/>
      <c r="OFI20" s="132"/>
      <c r="OFJ20" s="131"/>
      <c r="OFM20" s="132"/>
      <c r="OFN20" s="131"/>
      <c r="OFQ20" s="132"/>
      <c r="OFR20" s="131"/>
      <c r="OFU20" s="132"/>
      <c r="OFV20" s="131"/>
      <c r="OFY20" s="132"/>
      <c r="OFZ20" s="131"/>
      <c r="OGC20" s="132"/>
      <c r="OGD20" s="131"/>
      <c r="OGG20" s="132"/>
      <c r="OGH20" s="131"/>
      <c r="OGK20" s="132"/>
      <c r="OGL20" s="131"/>
      <c r="OGO20" s="132"/>
      <c r="OGP20" s="131"/>
      <c r="OGS20" s="132"/>
      <c r="OGT20" s="131"/>
      <c r="OGW20" s="132"/>
      <c r="OGX20" s="131"/>
      <c r="OHA20" s="132"/>
      <c r="OHB20" s="131"/>
      <c r="OHE20" s="132"/>
      <c r="OHF20" s="131"/>
      <c r="OHI20" s="132"/>
      <c r="OHJ20" s="131"/>
      <c r="OHM20" s="132"/>
      <c r="OHN20" s="131"/>
      <c r="OHQ20" s="132"/>
      <c r="OHR20" s="131"/>
      <c r="OHU20" s="132"/>
      <c r="OHV20" s="131"/>
      <c r="OHY20" s="132"/>
      <c r="OHZ20" s="131"/>
      <c r="OIC20" s="132"/>
      <c r="OID20" s="131"/>
      <c r="OIG20" s="132"/>
      <c r="OIH20" s="131"/>
      <c r="OIK20" s="132"/>
      <c r="OIL20" s="131"/>
      <c r="OIO20" s="132"/>
      <c r="OIP20" s="131"/>
      <c r="OIS20" s="132"/>
      <c r="OIT20" s="131"/>
      <c r="OIW20" s="132"/>
      <c r="OIX20" s="131"/>
      <c r="OJA20" s="132"/>
      <c r="OJB20" s="131"/>
      <c r="OJE20" s="132"/>
      <c r="OJF20" s="131"/>
      <c r="OJI20" s="132"/>
      <c r="OJJ20" s="131"/>
      <c r="OJM20" s="132"/>
      <c r="OJN20" s="131"/>
      <c r="OJQ20" s="132"/>
      <c r="OJR20" s="131"/>
      <c r="OJU20" s="132"/>
      <c r="OJV20" s="131"/>
      <c r="OJY20" s="132"/>
      <c r="OJZ20" s="131"/>
      <c r="OKC20" s="132"/>
      <c r="OKD20" s="131"/>
      <c r="OKG20" s="132"/>
      <c r="OKH20" s="131"/>
      <c r="OKK20" s="132"/>
      <c r="OKL20" s="131"/>
      <c r="OKO20" s="132"/>
      <c r="OKP20" s="131"/>
      <c r="OKS20" s="132"/>
      <c r="OKT20" s="131"/>
      <c r="OKW20" s="132"/>
      <c r="OKX20" s="131"/>
      <c r="OLA20" s="132"/>
      <c r="OLB20" s="131"/>
      <c r="OLE20" s="132"/>
      <c r="OLF20" s="131"/>
      <c r="OLI20" s="132"/>
      <c r="OLJ20" s="131"/>
      <c r="OLM20" s="132"/>
      <c r="OLN20" s="131"/>
      <c r="OLQ20" s="132"/>
      <c r="OLR20" s="131"/>
      <c r="OLU20" s="132"/>
      <c r="OLV20" s="131"/>
      <c r="OLY20" s="132"/>
      <c r="OLZ20" s="131"/>
      <c r="OMC20" s="132"/>
      <c r="OMD20" s="131"/>
      <c r="OMG20" s="132"/>
      <c r="OMH20" s="131"/>
      <c r="OMK20" s="132"/>
      <c r="OML20" s="131"/>
      <c r="OMO20" s="132"/>
      <c r="OMP20" s="131"/>
      <c r="OMS20" s="132"/>
      <c r="OMT20" s="131"/>
      <c r="OMW20" s="132"/>
      <c r="OMX20" s="131"/>
      <c r="ONA20" s="132"/>
      <c r="ONB20" s="131"/>
      <c r="ONE20" s="132"/>
      <c r="ONF20" s="131"/>
      <c r="ONI20" s="132"/>
      <c r="ONJ20" s="131"/>
      <c r="ONM20" s="132"/>
      <c r="ONN20" s="131"/>
      <c r="ONQ20" s="132"/>
      <c r="ONR20" s="131"/>
      <c r="ONU20" s="132"/>
      <c r="ONV20" s="131"/>
      <c r="ONY20" s="132"/>
      <c r="ONZ20" s="131"/>
      <c r="OOC20" s="132"/>
      <c r="OOD20" s="131"/>
      <c r="OOG20" s="132"/>
      <c r="OOH20" s="131"/>
      <c r="OOK20" s="132"/>
      <c r="OOL20" s="131"/>
      <c r="OOO20" s="132"/>
      <c r="OOP20" s="131"/>
      <c r="OOS20" s="132"/>
      <c r="OOT20" s="131"/>
      <c r="OOW20" s="132"/>
      <c r="OOX20" s="131"/>
      <c r="OPA20" s="132"/>
      <c r="OPB20" s="131"/>
      <c r="OPE20" s="132"/>
      <c r="OPF20" s="131"/>
      <c r="OPI20" s="132"/>
      <c r="OPJ20" s="131"/>
      <c r="OPM20" s="132"/>
      <c r="OPN20" s="131"/>
      <c r="OPQ20" s="132"/>
      <c r="OPR20" s="131"/>
      <c r="OPU20" s="132"/>
      <c r="OPV20" s="131"/>
      <c r="OPY20" s="132"/>
      <c r="OPZ20" s="131"/>
      <c r="OQC20" s="132"/>
      <c r="OQD20" s="131"/>
      <c r="OQG20" s="132"/>
      <c r="OQH20" s="131"/>
      <c r="OQK20" s="132"/>
      <c r="OQL20" s="131"/>
      <c r="OQO20" s="132"/>
      <c r="OQP20" s="131"/>
      <c r="OQS20" s="132"/>
      <c r="OQT20" s="131"/>
      <c r="OQW20" s="132"/>
      <c r="OQX20" s="131"/>
      <c r="ORA20" s="132"/>
      <c r="ORB20" s="131"/>
      <c r="ORE20" s="132"/>
      <c r="ORF20" s="131"/>
      <c r="ORI20" s="132"/>
      <c r="ORJ20" s="131"/>
      <c r="ORM20" s="132"/>
      <c r="ORN20" s="131"/>
      <c r="ORQ20" s="132"/>
      <c r="ORR20" s="131"/>
      <c r="ORU20" s="132"/>
      <c r="ORV20" s="131"/>
      <c r="ORY20" s="132"/>
      <c r="ORZ20" s="131"/>
      <c r="OSC20" s="132"/>
      <c r="OSD20" s="131"/>
      <c r="OSG20" s="132"/>
      <c r="OSH20" s="131"/>
      <c r="OSK20" s="132"/>
      <c r="OSL20" s="131"/>
      <c r="OSO20" s="132"/>
      <c r="OSP20" s="131"/>
      <c r="OSS20" s="132"/>
      <c r="OST20" s="131"/>
      <c r="OSW20" s="132"/>
      <c r="OSX20" s="131"/>
      <c r="OTA20" s="132"/>
      <c r="OTB20" s="131"/>
      <c r="OTE20" s="132"/>
      <c r="OTF20" s="131"/>
      <c r="OTI20" s="132"/>
      <c r="OTJ20" s="131"/>
      <c r="OTM20" s="132"/>
      <c r="OTN20" s="131"/>
      <c r="OTQ20" s="132"/>
      <c r="OTR20" s="131"/>
      <c r="OTU20" s="132"/>
      <c r="OTV20" s="131"/>
      <c r="OTY20" s="132"/>
      <c r="OTZ20" s="131"/>
      <c r="OUC20" s="132"/>
      <c r="OUD20" s="131"/>
      <c r="OUG20" s="132"/>
      <c r="OUH20" s="131"/>
      <c r="OUK20" s="132"/>
      <c r="OUL20" s="131"/>
      <c r="OUO20" s="132"/>
      <c r="OUP20" s="131"/>
      <c r="OUS20" s="132"/>
      <c r="OUT20" s="131"/>
      <c r="OUW20" s="132"/>
      <c r="OUX20" s="131"/>
      <c r="OVA20" s="132"/>
      <c r="OVB20" s="131"/>
      <c r="OVE20" s="132"/>
      <c r="OVF20" s="131"/>
      <c r="OVI20" s="132"/>
      <c r="OVJ20" s="131"/>
      <c r="OVM20" s="132"/>
      <c r="OVN20" s="131"/>
      <c r="OVQ20" s="132"/>
      <c r="OVR20" s="131"/>
      <c r="OVU20" s="132"/>
      <c r="OVV20" s="131"/>
      <c r="OVY20" s="132"/>
      <c r="OVZ20" s="131"/>
      <c r="OWC20" s="132"/>
      <c r="OWD20" s="131"/>
      <c r="OWG20" s="132"/>
      <c r="OWH20" s="131"/>
      <c r="OWK20" s="132"/>
      <c r="OWL20" s="131"/>
      <c r="OWO20" s="132"/>
      <c r="OWP20" s="131"/>
      <c r="OWS20" s="132"/>
      <c r="OWT20" s="131"/>
      <c r="OWW20" s="132"/>
      <c r="OWX20" s="131"/>
      <c r="OXA20" s="132"/>
      <c r="OXB20" s="131"/>
      <c r="OXE20" s="132"/>
      <c r="OXF20" s="131"/>
      <c r="OXI20" s="132"/>
      <c r="OXJ20" s="131"/>
      <c r="OXM20" s="132"/>
      <c r="OXN20" s="131"/>
      <c r="OXQ20" s="132"/>
      <c r="OXR20" s="131"/>
      <c r="OXU20" s="132"/>
      <c r="OXV20" s="131"/>
      <c r="OXY20" s="132"/>
      <c r="OXZ20" s="131"/>
      <c r="OYC20" s="132"/>
      <c r="OYD20" s="131"/>
      <c r="OYG20" s="132"/>
      <c r="OYH20" s="131"/>
      <c r="OYK20" s="132"/>
      <c r="OYL20" s="131"/>
      <c r="OYO20" s="132"/>
      <c r="OYP20" s="131"/>
      <c r="OYS20" s="132"/>
      <c r="OYT20" s="131"/>
      <c r="OYW20" s="132"/>
      <c r="OYX20" s="131"/>
      <c r="OZA20" s="132"/>
      <c r="OZB20" s="131"/>
      <c r="OZE20" s="132"/>
      <c r="OZF20" s="131"/>
      <c r="OZI20" s="132"/>
      <c r="OZJ20" s="131"/>
      <c r="OZM20" s="132"/>
      <c r="OZN20" s="131"/>
      <c r="OZQ20" s="132"/>
      <c r="OZR20" s="131"/>
      <c r="OZU20" s="132"/>
      <c r="OZV20" s="131"/>
      <c r="OZY20" s="132"/>
      <c r="OZZ20" s="131"/>
      <c r="PAC20" s="132"/>
      <c r="PAD20" s="131"/>
      <c r="PAG20" s="132"/>
      <c r="PAH20" s="131"/>
      <c r="PAK20" s="132"/>
      <c r="PAL20" s="131"/>
      <c r="PAO20" s="132"/>
      <c r="PAP20" s="131"/>
      <c r="PAS20" s="132"/>
      <c r="PAT20" s="131"/>
      <c r="PAW20" s="132"/>
      <c r="PAX20" s="131"/>
      <c r="PBA20" s="132"/>
      <c r="PBB20" s="131"/>
      <c r="PBE20" s="132"/>
      <c r="PBF20" s="131"/>
      <c r="PBI20" s="132"/>
      <c r="PBJ20" s="131"/>
      <c r="PBM20" s="132"/>
      <c r="PBN20" s="131"/>
      <c r="PBQ20" s="132"/>
      <c r="PBR20" s="131"/>
      <c r="PBU20" s="132"/>
      <c r="PBV20" s="131"/>
      <c r="PBY20" s="132"/>
      <c r="PBZ20" s="131"/>
      <c r="PCC20" s="132"/>
      <c r="PCD20" s="131"/>
      <c r="PCG20" s="132"/>
      <c r="PCH20" s="131"/>
      <c r="PCK20" s="132"/>
      <c r="PCL20" s="131"/>
      <c r="PCO20" s="132"/>
      <c r="PCP20" s="131"/>
      <c r="PCS20" s="132"/>
      <c r="PCT20" s="131"/>
      <c r="PCW20" s="132"/>
      <c r="PCX20" s="131"/>
      <c r="PDA20" s="132"/>
      <c r="PDB20" s="131"/>
      <c r="PDE20" s="132"/>
      <c r="PDF20" s="131"/>
      <c r="PDI20" s="132"/>
      <c r="PDJ20" s="131"/>
      <c r="PDM20" s="132"/>
      <c r="PDN20" s="131"/>
      <c r="PDQ20" s="132"/>
      <c r="PDR20" s="131"/>
      <c r="PDU20" s="132"/>
      <c r="PDV20" s="131"/>
      <c r="PDY20" s="132"/>
      <c r="PDZ20" s="131"/>
      <c r="PEC20" s="132"/>
      <c r="PED20" s="131"/>
      <c r="PEG20" s="132"/>
      <c r="PEH20" s="131"/>
      <c r="PEK20" s="132"/>
      <c r="PEL20" s="131"/>
      <c r="PEO20" s="132"/>
      <c r="PEP20" s="131"/>
      <c r="PES20" s="132"/>
      <c r="PET20" s="131"/>
      <c r="PEW20" s="132"/>
      <c r="PEX20" s="131"/>
      <c r="PFA20" s="132"/>
      <c r="PFB20" s="131"/>
      <c r="PFE20" s="132"/>
      <c r="PFF20" s="131"/>
      <c r="PFI20" s="132"/>
      <c r="PFJ20" s="131"/>
      <c r="PFM20" s="132"/>
      <c r="PFN20" s="131"/>
      <c r="PFQ20" s="132"/>
      <c r="PFR20" s="131"/>
      <c r="PFU20" s="132"/>
      <c r="PFV20" s="131"/>
      <c r="PFY20" s="132"/>
      <c r="PFZ20" s="131"/>
      <c r="PGC20" s="132"/>
      <c r="PGD20" s="131"/>
      <c r="PGG20" s="132"/>
      <c r="PGH20" s="131"/>
      <c r="PGK20" s="132"/>
      <c r="PGL20" s="131"/>
      <c r="PGO20" s="132"/>
      <c r="PGP20" s="131"/>
      <c r="PGS20" s="132"/>
      <c r="PGT20" s="131"/>
      <c r="PGW20" s="132"/>
      <c r="PGX20" s="131"/>
      <c r="PHA20" s="132"/>
      <c r="PHB20" s="131"/>
      <c r="PHE20" s="132"/>
      <c r="PHF20" s="131"/>
      <c r="PHI20" s="132"/>
      <c r="PHJ20" s="131"/>
      <c r="PHM20" s="132"/>
      <c r="PHN20" s="131"/>
      <c r="PHQ20" s="132"/>
      <c r="PHR20" s="131"/>
      <c r="PHU20" s="132"/>
      <c r="PHV20" s="131"/>
      <c r="PHY20" s="132"/>
      <c r="PHZ20" s="131"/>
      <c r="PIC20" s="132"/>
      <c r="PID20" s="131"/>
      <c r="PIG20" s="132"/>
      <c r="PIH20" s="131"/>
      <c r="PIK20" s="132"/>
      <c r="PIL20" s="131"/>
      <c r="PIO20" s="132"/>
      <c r="PIP20" s="131"/>
      <c r="PIS20" s="132"/>
      <c r="PIT20" s="131"/>
      <c r="PIW20" s="132"/>
      <c r="PIX20" s="131"/>
      <c r="PJA20" s="132"/>
      <c r="PJB20" s="131"/>
      <c r="PJE20" s="132"/>
      <c r="PJF20" s="131"/>
      <c r="PJI20" s="132"/>
      <c r="PJJ20" s="131"/>
      <c r="PJM20" s="132"/>
      <c r="PJN20" s="131"/>
      <c r="PJQ20" s="132"/>
      <c r="PJR20" s="131"/>
      <c r="PJU20" s="132"/>
      <c r="PJV20" s="131"/>
      <c r="PJY20" s="132"/>
      <c r="PJZ20" s="131"/>
      <c r="PKC20" s="132"/>
      <c r="PKD20" s="131"/>
      <c r="PKG20" s="132"/>
      <c r="PKH20" s="131"/>
      <c r="PKK20" s="132"/>
      <c r="PKL20" s="131"/>
      <c r="PKO20" s="132"/>
      <c r="PKP20" s="131"/>
      <c r="PKS20" s="132"/>
      <c r="PKT20" s="131"/>
      <c r="PKW20" s="132"/>
      <c r="PKX20" s="131"/>
      <c r="PLA20" s="132"/>
      <c r="PLB20" s="131"/>
      <c r="PLE20" s="132"/>
      <c r="PLF20" s="131"/>
      <c r="PLI20" s="132"/>
      <c r="PLJ20" s="131"/>
      <c r="PLM20" s="132"/>
      <c r="PLN20" s="131"/>
      <c r="PLQ20" s="132"/>
      <c r="PLR20" s="131"/>
      <c r="PLU20" s="132"/>
      <c r="PLV20" s="131"/>
      <c r="PLY20" s="132"/>
      <c r="PLZ20" s="131"/>
      <c r="PMC20" s="132"/>
      <c r="PMD20" s="131"/>
      <c r="PMG20" s="132"/>
      <c r="PMH20" s="131"/>
      <c r="PMK20" s="132"/>
      <c r="PML20" s="131"/>
      <c r="PMO20" s="132"/>
      <c r="PMP20" s="131"/>
      <c r="PMS20" s="132"/>
      <c r="PMT20" s="131"/>
      <c r="PMW20" s="132"/>
      <c r="PMX20" s="131"/>
      <c r="PNA20" s="132"/>
      <c r="PNB20" s="131"/>
      <c r="PNE20" s="132"/>
      <c r="PNF20" s="131"/>
      <c r="PNI20" s="132"/>
      <c r="PNJ20" s="131"/>
      <c r="PNM20" s="132"/>
      <c r="PNN20" s="131"/>
      <c r="PNQ20" s="132"/>
      <c r="PNR20" s="131"/>
      <c r="PNU20" s="132"/>
      <c r="PNV20" s="131"/>
      <c r="PNY20" s="132"/>
      <c r="PNZ20" s="131"/>
      <c r="POC20" s="132"/>
      <c r="POD20" s="131"/>
      <c r="POG20" s="132"/>
      <c r="POH20" s="131"/>
      <c r="POK20" s="132"/>
      <c r="POL20" s="131"/>
      <c r="POO20" s="132"/>
      <c r="POP20" s="131"/>
      <c r="POS20" s="132"/>
      <c r="POT20" s="131"/>
      <c r="POW20" s="132"/>
      <c r="POX20" s="131"/>
      <c r="PPA20" s="132"/>
      <c r="PPB20" s="131"/>
      <c r="PPE20" s="132"/>
      <c r="PPF20" s="131"/>
      <c r="PPI20" s="132"/>
      <c r="PPJ20" s="131"/>
      <c r="PPM20" s="132"/>
      <c r="PPN20" s="131"/>
      <c r="PPQ20" s="132"/>
      <c r="PPR20" s="131"/>
      <c r="PPU20" s="132"/>
      <c r="PPV20" s="131"/>
      <c r="PPY20" s="132"/>
      <c r="PPZ20" s="131"/>
      <c r="PQC20" s="132"/>
      <c r="PQD20" s="131"/>
      <c r="PQG20" s="132"/>
      <c r="PQH20" s="131"/>
      <c r="PQK20" s="132"/>
      <c r="PQL20" s="131"/>
      <c r="PQO20" s="132"/>
      <c r="PQP20" s="131"/>
      <c r="PQS20" s="132"/>
      <c r="PQT20" s="131"/>
      <c r="PQW20" s="132"/>
      <c r="PQX20" s="131"/>
      <c r="PRA20" s="132"/>
      <c r="PRB20" s="131"/>
      <c r="PRE20" s="132"/>
      <c r="PRF20" s="131"/>
      <c r="PRI20" s="132"/>
      <c r="PRJ20" s="131"/>
      <c r="PRM20" s="132"/>
      <c r="PRN20" s="131"/>
      <c r="PRQ20" s="132"/>
      <c r="PRR20" s="131"/>
      <c r="PRU20" s="132"/>
      <c r="PRV20" s="131"/>
      <c r="PRY20" s="132"/>
      <c r="PRZ20" s="131"/>
      <c r="PSC20" s="132"/>
      <c r="PSD20" s="131"/>
      <c r="PSG20" s="132"/>
      <c r="PSH20" s="131"/>
      <c r="PSK20" s="132"/>
      <c r="PSL20" s="131"/>
      <c r="PSO20" s="132"/>
      <c r="PSP20" s="131"/>
      <c r="PSS20" s="132"/>
      <c r="PST20" s="131"/>
      <c r="PSW20" s="132"/>
      <c r="PSX20" s="131"/>
      <c r="PTA20" s="132"/>
      <c r="PTB20" s="131"/>
      <c r="PTE20" s="132"/>
      <c r="PTF20" s="131"/>
      <c r="PTI20" s="132"/>
      <c r="PTJ20" s="131"/>
      <c r="PTM20" s="132"/>
      <c r="PTN20" s="131"/>
      <c r="PTQ20" s="132"/>
      <c r="PTR20" s="131"/>
      <c r="PTU20" s="132"/>
      <c r="PTV20" s="131"/>
      <c r="PTY20" s="132"/>
      <c r="PTZ20" s="131"/>
      <c r="PUC20" s="132"/>
      <c r="PUD20" s="131"/>
      <c r="PUG20" s="132"/>
      <c r="PUH20" s="131"/>
      <c r="PUK20" s="132"/>
      <c r="PUL20" s="131"/>
      <c r="PUO20" s="132"/>
      <c r="PUP20" s="131"/>
      <c r="PUS20" s="132"/>
      <c r="PUT20" s="131"/>
      <c r="PUW20" s="132"/>
      <c r="PUX20" s="131"/>
      <c r="PVA20" s="132"/>
      <c r="PVB20" s="131"/>
      <c r="PVE20" s="132"/>
      <c r="PVF20" s="131"/>
      <c r="PVI20" s="132"/>
      <c r="PVJ20" s="131"/>
      <c r="PVM20" s="132"/>
      <c r="PVN20" s="131"/>
      <c r="PVQ20" s="132"/>
      <c r="PVR20" s="131"/>
      <c r="PVU20" s="132"/>
      <c r="PVV20" s="131"/>
      <c r="PVY20" s="132"/>
      <c r="PVZ20" s="131"/>
      <c r="PWC20" s="132"/>
      <c r="PWD20" s="131"/>
      <c r="PWG20" s="132"/>
      <c r="PWH20" s="131"/>
      <c r="PWK20" s="132"/>
      <c r="PWL20" s="131"/>
      <c r="PWO20" s="132"/>
      <c r="PWP20" s="131"/>
      <c r="PWS20" s="132"/>
      <c r="PWT20" s="131"/>
      <c r="PWW20" s="132"/>
      <c r="PWX20" s="131"/>
      <c r="PXA20" s="132"/>
      <c r="PXB20" s="131"/>
      <c r="PXE20" s="132"/>
      <c r="PXF20" s="131"/>
      <c r="PXI20" s="132"/>
      <c r="PXJ20" s="131"/>
      <c r="PXM20" s="132"/>
      <c r="PXN20" s="131"/>
      <c r="PXQ20" s="132"/>
      <c r="PXR20" s="131"/>
      <c r="PXU20" s="132"/>
      <c r="PXV20" s="131"/>
      <c r="PXY20" s="132"/>
      <c r="PXZ20" s="131"/>
      <c r="PYC20" s="132"/>
      <c r="PYD20" s="131"/>
      <c r="PYG20" s="132"/>
      <c r="PYH20" s="131"/>
      <c r="PYK20" s="132"/>
      <c r="PYL20" s="131"/>
      <c r="PYO20" s="132"/>
      <c r="PYP20" s="131"/>
      <c r="PYS20" s="132"/>
      <c r="PYT20" s="131"/>
      <c r="PYW20" s="132"/>
      <c r="PYX20" s="131"/>
      <c r="PZA20" s="132"/>
      <c r="PZB20" s="131"/>
      <c r="PZE20" s="132"/>
      <c r="PZF20" s="131"/>
      <c r="PZI20" s="132"/>
      <c r="PZJ20" s="131"/>
      <c r="PZM20" s="132"/>
      <c r="PZN20" s="131"/>
      <c r="PZQ20" s="132"/>
      <c r="PZR20" s="131"/>
      <c r="PZU20" s="132"/>
      <c r="PZV20" s="131"/>
      <c r="PZY20" s="132"/>
      <c r="PZZ20" s="131"/>
      <c r="QAC20" s="132"/>
      <c r="QAD20" s="131"/>
      <c r="QAG20" s="132"/>
      <c r="QAH20" s="131"/>
      <c r="QAK20" s="132"/>
      <c r="QAL20" s="131"/>
      <c r="QAO20" s="132"/>
      <c r="QAP20" s="131"/>
      <c r="QAS20" s="132"/>
      <c r="QAT20" s="131"/>
      <c r="QAW20" s="132"/>
      <c r="QAX20" s="131"/>
      <c r="QBA20" s="132"/>
      <c r="QBB20" s="131"/>
      <c r="QBE20" s="132"/>
      <c r="QBF20" s="131"/>
      <c r="QBI20" s="132"/>
      <c r="QBJ20" s="131"/>
      <c r="QBM20" s="132"/>
      <c r="QBN20" s="131"/>
      <c r="QBQ20" s="132"/>
      <c r="QBR20" s="131"/>
      <c r="QBU20" s="132"/>
      <c r="QBV20" s="131"/>
      <c r="QBY20" s="132"/>
      <c r="QBZ20" s="131"/>
      <c r="QCC20" s="132"/>
      <c r="QCD20" s="131"/>
      <c r="QCG20" s="132"/>
      <c r="QCH20" s="131"/>
      <c r="QCK20" s="132"/>
      <c r="QCL20" s="131"/>
      <c r="QCO20" s="132"/>
      <c r="QCP20" s="131"/>
      <c r="QCS20" s="132"/>
      <c r="QCT20" s="131"/>
      <c r="QCW20" s="132"/>
      <c r="QCX20" s="131"/>
      <c r="QDA20" s="132"/>
      <c r="QDB20" s="131"/>
      <c r="QDE20" s="132"/>
      <c r="QDF20" s="131"/>
      <c r="QDI20" s="132"/>
      <c r="QDJ20" s="131"/>
      <c r="QDM20" s="132"/>
      <c r="QDN20" s="131"/>
      <c r="QDQ20" s="132"/>
      <c r="QDR20" s="131"/>
      <c r="QDU20" s="132"/>
      <c r="QDV20" s="131"/>
      <c r="QDY20" s="132"/>
      <c r="QDZ20" s="131"/>
      <c r="QEC20" s="132"/>
      <c r="QED20" s="131"/>
      <c r="QEG20" s="132"/>
      <c r="QEH20" s="131"/>
      <c r="QEK20" s="132"/>
      <c r="QEL20" s="131"/>
      <c r="QEO20" s="132"/>
      <c r="QEP20" s="131"/>
      <c r="QES20" s="132"/>
      <c r="QET20" s="131"/>
      <c r="QEW20" s="132"/>
      <c r="QEX20" s="131"/>
      <c r="QFA20" s="132"/>
      <c r="QFB20" s="131"/>
      <c r="QFE20" s="132"/>
      <c r="QFF20" s="131"/>
      <c r="QFI20" s="132"/>
      <c r="QFJ20" s="131"/>
      <c r="QFM20" s="132"/>
      <c r="QFN20" s="131"/>
      <c r="QFQ20" s="132"/>
      <c r="QFR20" s="131"/>
      <c r="QFU20" s="132"/>
      <c r="QFV20" s="131"/>
      <c r="QFY20" s="132"/>
      <c r="QFZ20" s="131"/>
      <c r="QGC20" s="132"/>
      <c r="QGD20" s="131"/>
      <c r="QGG20" s="132"/>
      <c r="QGH20" s="131"/>
      <c r="QGK20" s="132"/>
      <c r="QGL20" s="131"/>
      <c r="QGO20" s="132"/>
      <c r="QGP20" s="131"/>
      <c r="QGS20" s="132"/>
      <c r="QGT20" s="131"/>
      <c r="QGW20" s="132"/>
      <c r="QGX20" s="131"/>
      <c r="QHA20" s="132"/>
      <c r="QHB20" s="131"/>
      <c r="QHE20" s="132"/>
      <c r="QHF20" s="131"/>
      <c r="QHI20" s="132"/>
      <c r="QHJ20" s="131"/>
      <c r="QHM20" s="132"/>
      <c r="QHN20" s="131"/>
      <c r="QHQ20" s="132"/>
      <c r="QHR20" s="131"/>
      <c r="QHU20" s="132"/>
      <c r="QHV20" s="131"/>
      <c r="QHY20" s="132"/>
      <c r="QHZ20" s="131"/>
      <c r="QIC20" s="132"/>
      <c r="QID20" s="131"/>
      <c r="QIG20" s="132"/>
      <c r="QIH20" s="131"/>
      <c r="QIK20" s="132"/>
      <c r="QIL20" s="131"/>
      <c r="QIO20" s="132"/>
      <c r="QIP20" s="131"/>
      <c r="QIS20" s="132"/>
      <c r="QIT20" s="131"/>
      <c r="QIW20" s="132"/>
      <c r="QIX20" s="131"/>
      <c r="QJA20" s="132"/>
      <c r="QJB20" s="131"/>
      <c r="QJE20" s="132"/>
      <c r="QJF20" s="131"/>
      <c r="QJI20" s="132"/>
      <c r="QJJ20" s="131"/>
      <c r="QJM20" s="132"/>
      <c r="QJN20" s="131"/>
      <c r="QJQ20" s="132"/>
      <c r="QJR20" s="131"/>
      <c r="QJU20" s="132"/>
      <c r="QJV20" s="131"/>
      <c r="QJY20" s="132"/>
      <c r="QJZ20" s="131"/>
      <c r="QKC20" s="132"/>
      <c r="QKD20" s="131"/>
      <c r="QKG20" s="132"/>
      <c r="QKH20" s="131"/>
      <c r="QKK20" s="132"/>
      <c r="QKL20" s="131"/>
      <c r="QKO20" s="132"/>
      <c r="QKP20" s="131"/>
      <c r="QKS20" s="132"/>
      <c r="QKT20" s="131"/>
      <c r="QKW20" s="132"/>
      <c r="QKX20" s="131"/>
      <c r="QLA20" s="132"/>
      <c r="QLB20" s="131"/>
      <c r="QLE20" s="132"/>
      <c r="QLF20" s="131"/>
      <c r="QLI20" s="132"/>
      <c r="QLJ20" s="131"/>
      <c r="QLM20" s="132"/>
      <c r="QLN20" s="131"/>
      <c r="QLQ20" s="132"/>
      <c r="QLR20" s="131"/>
      <c r="QLU20" s="132"/>
      <c r="QLV20" s="131"/>
      <c r="QLY20" s="132"/>
      <c r="QLZ20" s="131"/>
      <c r="QMC20" s="132"/>
      <c r="QMD20" s="131"/>
      <c r="QMG20" s="132"/>
      <c r="QMH20" s="131"/>
      <c r="QMK20" s="132"/>
      <c r="QML20" s="131"/>
      <c r="QMO20" s="132"/>
      <c r="QMP20" s="131"/>
      <c r="QMS20" s="132"/>
      <c r="QMT20" s="131"/>
      <c r="QMW20" s="132"/>
      <c r="QMX20" s="131"/>
      <c r="QNA20" s="132"/>
      <c r="QNB20" s="131"/>
      <c r="QNE20" s="132"/>
      <c r="QNF20" s="131"/>
      <c r="QNI20" s="132"/>
      <c r="QNJ20" s="131"/>
      <c r="QNM20" s="132"/>
      <c r="QNN20" s="131"/>
      <c r="QNQ20" s="132"/>
      <c r="QNR20" s="131"/>
      <c r="QNU20" s="132"/>
      <c r="QNV20" s="131"/>
      <c r="QNY20" s="132"/>
      <c r="QNZ20" s="131"/>
      <c r="QOC20" s="132"/>
      <c r="QOD20" s="131"/>
      <c r="QOG20" s="132"/>
      <c r="QOH20" s="131"/>
      <c r="QOK20" s="132"/>
      <c r="QOL20" s="131"/>
      <c r="QOO20" s="132"/>
      <c r="QOP20" s="131"/>
      <c r="QOS20" s="132"/>
      <c r="QOT20" s="131"/>
      <c r="QOW20" s="132"/>
      <c r="QOX20" s="131"/>
      <c r="QPA20" s="132"/>
      <c r="QPB20" s="131"/>
      <c r="QPE20" s="132"/>
      <c r="QPF20" s="131"/>
      <c r="QPI20" s="132"/>
      <c r="QPJ20" s="131"/>
      <c r="QPM20" s="132"/>
      <c r="QPN20" s="131"/>
      <c r="QPQ20" s="132"/>
      <c r="QPR20" s="131"/>
      <c r="QPU20" s="132"/>
      <c r="QPV20" s="131"/>
      <c r="QPY20" s="132"/>
      <c r="QPZ20" s="131"/>
      <c r="QQC20" s="132"/>
      <c r="QQD20" s="131"/>
      <c r="QQG20" s="132"/>
      <c r="QQH20" s="131"/>
      <c r="QQK20" s="132"/>
      <c r="QQL20" s="131"/>
      <c r="QQO20" s="132"/>
      <c r="QQP20" s="131"/>
      <c r="QQS20" s="132"/>
      <c r="QQT20" s="131"/>
      <c r="QQW20" s="132"/>
      <c r="QQX20" s="131"/>
      <c r="QRA20" s="132"/>
      <c r="QRB20" s="131"/>
      <c r="QRE20" s="132"/>
      <c r="QRF20" s="131"/>
      <c r="QRI20" s="132"/>
      <c r="QRJ20" s="131"/>
      <c r="QRM20" s="132"/>
      <c r="QRN20" s="131"/>
      <c r="QRQ20" s="132"/>
      <c r="QRR20" s="131"/>
      <c r="QRU20" s="132"/>
      <c r="QRV20" s="131"/>
      <c r="QRY20" s="132"/>
      <c r="QRZ20" s="131"/>
      <c r="QSC20" s="132"/>
      <c r="QSD20" s="131"/>
      <c r="QSG20" s="132"/>
      <c r="QSH20" s="131"/>
      <c r="QSK20" s="132"/>
      <c r="QSL20" s="131"/>
      <c r="QSO20" s="132"/>
      <c r="QSP20" s="131"/>
      <c r="QSS20" s="132"/>
      <c r="QST20" s="131"/>
      <c r="QSW20" s="132"/>
      <c r="QSX20" s="131"/>
      <c r="QTA20" s="132"/>
      <c r="QTB20" s="131"/>
      <c r="QTE20" s="132"/>
      <c r="QTF20" s="131"/>
      <c r="QTI20" s="132"/>
      <c r="QTJ20" s="131"/>
      <c r="QTM20" s="132"/>
      <c r="QTN20" s="131"/>
      <c r="QTQ20" s="132"/>
      <c r="QTR20" s="131"/>
      <c r="QTU20" s="132"/>
      <c r="QTV20" s="131"/>
      <c r="QTY20" s="132"/>
      <c r="QTZ20" s="131"/>
      <c r="QUC20" s="132"/>
      <c r="QUD20" s="131"/>
      <c r="QUG20" s="132"/>
      <c r="QUH20" s="131"/>
      <c r="QUK20" s="132"/>
      <c r="QUL20" s="131"/>
      <c r="QUO20" s="132"/>
      <c r="QUP20" s="131"/>
      <c r="QUS20" s="132"/>
      <c r="QUT20" s="131"/>
      <c r="QUW20" s="132"/>
      <c r="QUX20" s="131"/>
      <c r="QVA20" s="132"/>
      <c r="QVB20" s="131"/>
      <c r="QVE20" s="132"/>
      <c r="QVF20" s="131"/>
      <c r="QVI20" s="132"/>
      <c r="QVJ20" s="131"/>
      <c r="QVM20" s="132"/>
      <c r="QVN20" s="131"/>
      <c r="QVQ20" s="132"/>
      <c r="QVR20" s="131"/>
      <c r="QVU20" s="132"/>
      <c r="QVV20" s="131"/>
      <c r="QVY20" s="132"/>
      <c r="QVZ20" s="131"/>
      <c r="QWC20" s="132"/>
      <c r="QWD20" s="131"/>
      <c r="QWG20" s="132"/>
      <c r="QWH20" s="131"/>
      <c r="QWK20" s="132"/>
      <c r="QWL20" s="131"/>
      <c r="QWO20" s="132"/>
      <c r="QWP20" s="131"/>
      <c r="QWS20" s="132"/>
      <c r="QWT20" s="131"/>
      <c r="QWW20" s="132"/>
      <c r="QWX20" s="131"/>
      <c r="QXA20" s="132"/>
      <c r="QXB20" s="131"/>
      <c r="QXE20" s="132"/>
      <c r="QXF20" s="131"/>
      <c r="QXI20" s="132"/>
      <c r="QXJ20" s="131"/>
      <c r="QXM20" s="132"/>
      <c r="QXN20" s="131"/>
      <c r="QXQ20" s="132"/>
      <c r="QXR20" s="131"/>
      <c r="QXU20" s="132"/>
      <c r="QXV20" s="131"/>
      <c r="QXY20" s="132"/>
      <c r="QXZ20" s="131"/>
      <c r="QYC20" s="132"/>
      <c r="QYD20" s="131"/>
      <c r="QYG20" s="132"/>
      <c r="QYH20" s="131"/>
      <c r="QYK20" s="132"/>
      <c r="QYL20" s="131"/>
      <c r="QYO20" s="132"/>
      <c r="QYP20" s="131"/>
      <c r="QYS20" s="132"/>
      <c r="QYT20" s="131"/>
      <c r="QYW20" s="132"/>
      <c r="QYX20" s="131"/>
      <c r="QZA20" s="132"/>
      <c r="QZB20" s="131"/>
      <c r="QZE20" s="132"/>
      <c r="QZF20" s="131"/>
      <c r="QZI20" s="132"/>
      <c r="QZJ20" s="131"/>
      <c r="QZM20" s="132"/>
      <c r="QZN20" s="131"/>
      <c r="QZQ20" s="132"/>
      <c r="QZR20" s="131"/>
      <c r="QZU20" s="132"/>
      <c r="QZV20" s="131"/>
      <c r="QZY20" s="132"/>
      <c r="QZZ20" s="131"/>
      <c r="RAC20" s="132"/>
      <c r="RAD20" s="131"/>
      <c r="RAG20" s="132"/>
      <c r="RAH20" s="131"/>
      <c r="RAK20" s="132"/>
      <c r="RAL20" s="131"/>
      <c r="RAO20" s="132"/>
      <c r="RAP20" s="131"/>
      <c r="RAS20" s="132"/>
      <c r="RAT20" s="131"/>
      <c r="RAW20" s="132"/>
      <c r="RAX20" s="131"/>
      <c r="RBA20" s="132"/>
      <c r="RBB20" s="131"/>
      <c r="RBE20" s="132"/>
      <c r="RBF20" s="131"/>
      <c r="RBI20" s="132"/>
      <c r="RBJ20" s="131"/>
      <c r="RBM20" s="132"/>
      <c r="RBN20" s="131"/>
      <c r="RBQ20" s="132"/>
      <c r="RBR20" s="131"/>
      <c r="RBU20" s="132"/>
      <c r="RBV20" s="131"/>
      <c r="RBY20" s="132"/>
      <c r="RBZ20" s="131"/>
      <c r="RCC20" s="132"/>
      <c r="RCD20" s="131"/>
      <c r="RCG20" s="132"/>
      <c r="RCH20" s="131"/>
      <c r="RCK20" s="132"/>
      <c r="RCL20" s="131"/>
      <c r="RCO20" s="132"/>
      <c r="RCP20" s="131"/>
      <c r="RCS20" s="132"/>
      <c r="RCT20" s="131"/>
      <c r="RCW20" s="132"/>
      <c r="RCX20" s="131"/>
      <c r="RDA20" s="132"/>
      <c r="RDB20" s="131"/>
      <c r="RDE20" s="132"/>
      <c r="RDF20" s="131"/>
      <c r="RDI20" s="132"/>
      <c r="RDJ20" s="131"/>
      <c r="RDM20" s="132"/>
      <c r="RDN20" s="131"/>
      <c r="RDQ20" s="132"/>
      <c r="RDR20" s="131"/>
      <c r="RDU20" s="132"/>
      <c r="RDV20" s="131"/>
      <c r="RDY20" s="132"/>
      <c r="RDZ20" s="131"/>
      <c r="REC20" s="132"/>
      <c r="RED20" s="131"/>
      <c r="REG20" s="132"/>
      <c r="REH20" s="131"/>
      <c r="REK20" s="132"/>
      <c r="REL20" s="131"/>
      <c r="REO20" s="132"/>
      <c r="REP20" s="131"/>
      <c r="RES20" s="132"/>
      <c r="RET20" s="131"/>
      <c r="REW20" s="132"/>
      <c r="REX20" s="131"/>
      <c r="RFA20" s="132"/>
      <c r="RFB20" s="131"/>
      <c r="RFE20" s="132"/>
      <c r="RFF20" s="131"/>
      <c r="RFI20" s="132"/>
      <c r="RFJ20" s="131"/>
      <c r="RFM20" s="132"/>
      <c r="RFN20" s="131"/>
      <c r="RFQ20" s="132"/>
      <c r="RFR20" s="131"/>
      <c r="RFU20" s="132"/>
      <c r="RFV20" s="131"/>
      <c r="RFY20" s="132"/>
      <c r="RFZ20" s="131"/>
      <c r="RGC20" s="132"/>
      <c r="RGD20" s="131"/>
      <c r="RGG20" s="132"/>
      <c r="RGH20" s="131"/>
      <c r="RGK20" s="132"/>
      <c r="RGL20" s="131"/>
      <c r="RGO20" s="132"/>
      <c r="RGP20" s="131"/>
      <c r="RGS20" s="132"/>
      <c r="RGT20" s="131"/>
      <c r="RGW20" s="132"/>
      <c r="RGX20" s="131"/>
      <c r="RHA20" s="132"/>
      <c r="RHB20" s="131"/>
      <c r="RHE20" s="132"/>
      <c r="RHF20" s="131"/>
      <c r="RHI20" s="132"/>
      <c r="RHJ20" s="131"/>
      <c r="RHM20" s="132"/>
      <c r="RHN20" s="131"/>
      <c r="RHQ20" s="132"/>
      <c r="RHR20" s="131"/>
      <c r="RHU20" s="132"/>
      <c r="RHV20" s="131"/>
      <c r="RHY20" s="132"/>
      <c r="RHZ20" s="131"/>
      <c r="RIC20" s="132"/>
      <c r="RID20" s="131"/>
      <c r="RIG20" s="132"/>
      <c r="RIH20" s="131"/>
      <c r="RIK20" s="132"/>
      <c r="RIL20" s="131"/>
      <c r="RIO20" s="132"/>
      <c r="RIP20" s="131"/>
      <c r="RIS20" s="132"/>
      <c r="RIT20" s="131"/>
      <c r="RIW20" s="132"/>
      <c r="RIX20" s="131"/>
      <c r="RJA20" s="132"/>
      <c r="RJB20" s="131"/>
      <c r="RJE20" s="132"/>
      <c r="RJF20" s="131"/>
      <c r="RJI20" s="132"/>
      <c r="RJJ20" s="131"/>
      <c r="RJM20" s="132"/>
      <c r="RJN20" s="131"/>
      <c r="RJQ20" s="132"/>
      <c r="RJR20" s="131"/>
      <c r="RJU20" s="132"/>
      <c r="RJV20" s="131"/>
      <c r="RJY20" s="132"/>
      <c r="RJZ20" s="131"/>
      <c r="RKC20" s="132"/>
      <c r="RKD20" s="131"/>
      <c r="RKG20" s="132"/>
      <c r="RKH20" s="131"/>
      <c r="RKK20" s="132"/>
      <c r="RKL20" s="131"/>
      <c r="RKO20" s="132"/>
      <c r="RKP20" s="131"/>
      <c r="RKS20" s="132"/>
      <c r="RKT20" s="131"/>
      <c r="RKW20" s="132"/>
      <c r="RKX20" s="131"/>
      <c r="RLA20" s="132"/>
      <c r="RLB20" s="131"/>
      <c r="RLE20" s="132"/>
      <c r="RLF20" s="131"/>
      <c r="RLI20" s="132"/>
      <c r="RLJ20" s="131"/>
      <c r="RLM20" s="132"/>
      <c r="RLN20" s="131"/>
      <c r="RLQ20" s="132"/>
      <c r="RLR20" s="131"/>
      <c r="RLU20" s="132"/>
      <c r="RLV20" s="131"/>
      <c r="RLY20" s="132"/>
      <c r="RLZ20" s="131"/>
      <c r="RMC20" s="132"/>
      <c r="RMD20" s="131"/>
      <c r="RMG20" s="132"/>
      <c r="RMH20" s="131"/>
      <c r="RMK20" s="132"/>
      <c r="RML20" s="131"/>
      <c r="RMO20" s="132"/>
      <c r="RMP20" s="131"/>
      <c r="RMS20" s="132"/>
      <c r="RMT20" s="131"/>
      <c r="RMW20" s="132"/>
      <c r="RMX20" s="131"/>
      <c r="RNA20" s="132"/>
      <c r="RNB20" s="131"/>
      <c r="RNE20" s="132"/>
      <c r="RNF20" s="131"/>
      <c r="RNI20" s="132"/>
      <c r="RNJ20" s="131"/>
      <c r="RNM20" s="132"/>
      <c r="RNN20" s="131"/>
      <c r="RNQ20" s="132"/>
      <c r="RNR20" s="131"/>
      <c r="RNU20" s="132"/>
      <c r="RNV20" s="131"/>
      <c r="RNY20" s="132"/>
      <c r="RNZ20" s="131"/>
      <c r="ROC20" s="132"/>
      <c r="ROD20" s="131"/>
      <c r="ROG20" s="132"/>
      <c r="ROH20" s="131"/>
      <c r="ROK20" s="132"/>
      <c r="ROL20" s="131"/>
      <c r="ROO20" s="132"/>
      <c r="ROP20" s="131"/>
      <c r="ROS20" s="132"/>
      <c r="ROT20" s="131"/>
      <c r="ROW20" s="132"/>
      <c r="ROX20" s="131"/>
      <c r="RPA20" s="132"/>
      <c r="RPB20" s="131"/>
      <c r="RPE20" s="132"/>
      <c r="RPF20" s="131"/>
      <c r="RPI20" s="132"/>
      <c r="RPJ20" s="131"/>
      <c r="RPM20" s="132"/>
      <c r="RPN20" s="131"/>
      <c r="RPQ20" s="132"/>
      <c r="RPR20" s="131"/>
      <c r="RPU20" s="132"/>
      <c r="RPV20" s="131"/>
      <c r="RPY20" s="132"/>
      <c r="RPZ20" s="131"/>
      <c r="RQC20" s="132"/>
      <c r="RQD20" s="131"/>
      <c r="RQG20" s="132"/>
      <c r="RQH20" s="131"/>
      <c r="RQK20" s="132"/>
      <c r="RQL20" s="131"/>
      <c r="RQO20" s="132"/>
      <c r="RQP20" s="131"/>
      <c r="RQS20" s="132"/>
      <c r="RQT20" s="131"/>
      <c r="RQW20" s="132"/>
      <c r="RQX20" s="131"/>
      <c r="RRA20" s="132"/>
      <c r="RRB20" s="131"/>
      <c r="RRE20" s="132"/>
      <c r="RRF20" s="131"/>
      <c r="RRI20" s="132"/>
      <c r="RRJ20" s="131"/>
      <c r="RRM20" s="132"/>
      <c r="RRN20" s="131"/>
      <c r="RRQ20" s="132"/>
      <c r="RRR20" s="131"/>
      <c r="RRU20" s="132"/>
      <c r="RRV20" s="131"/>
      <c r="RRY20" s="132"/>
      <c r="RRZ20" s="131"/>
      <c r="RSC20" s="132"/>
      <c r="RSD20" s="131"/>
      <c r="RSG20" s="132"/>
      <c r="RSH20" s="131"/>
      <c r="RSK20" s="132"/>
      <c r="RSL20" s="131"/>
      <c r="RSO20" s="132"/>
      <c r="RSP20" s="131"/>
      <c r="RSS20" s="132"/>
      <c r="RST20" s="131"/>
      <c r="RSW20" s="132"/>
      <c r="RSX20" s="131"/>
      <c r="RTA20" s="132"/>
      <c r="RTB20" s="131"/>
      <c r="RTE20" s="132"/>
      <c r="RTF20" s="131"/>
      <c r="RTI20" s="132"/>
      <c r="RTJ20" s="131"/>
      <c r="RTM20" s="132"/>
      <c r="RTN20" s="131"/>
      <c r="RTQ20" s="132"/>
      <c r="RTR20" s="131"/>
      <c r="RTU20" s="132"/>
      <c r="RTV20" s="131"/>
      <c r="RTY20" s="132"/>
      <c r="RTZ20" s="131"/>
      <c r="RUC20" s="132"/>
      <c r="RUD20" s="131"/>
      <c r="RUG20" s="132"/>
      <c r="RUH20" s="131"/>
      <c r="RUK20" s="132"/>
      <c r="RUL20" s="131"/>
      <c r="RUO20" s="132"/>
      <c r="RUP20" s="131"/>
      <c r="RUS20" s="132"/>
      <c r="RUT20" s="131"/>
      <c r="RUW20" s="132"/>
      <c r="RUX20" s="131"/>
      <c r="RVA20" s="132"/>
      <c r="RVB20" s="131"/>
      <c r="RVE20" s="132"/>
      <c r="RVF20" s="131"/>
      <c r="RVI20" s="132"/>
      <c r="RVJ20" s="131"/>
      <c r="RVM20" s="132"/>
      <c r="RVN20" s="131"/>
      <c r="RVQ20" s="132"/>
      <c r="RVR20" s="131"/>
      <c r="RVU20" s="132"/>
      <c r="RVV20" s="131"/>
      <c r="RVY20" s="132"/>
      <c r="RVZ20" s="131"/>
      <c r="RWC20" s="132"/>
      <c r="RWD20" s="131"/>
      <c r="RWG20" s="132"/>
      <c r="RWH20" s="131"/>
      <c r="RWK20" s="132"/>
      <c r="RWL20" s="131"/>
      <c r="RWO20" s="132"/>
      <c r="RWP20" s="131"/>
      <c r="RWS20" s="132"/>
      <c r="RWT20" s="131"/>
      <c r="RWW20" s="132"/>
      <c r="RWX20" s="131"/>
      <c r="RXA20" s="132"/>
      <c r="RXB20" s="131"/>
      <c r="RXE20" s="132"/>
      <c r="RXF20" s="131"/>
      <c r="RXI20" s="132"/>
      <c r="RXJ20" s="131"/>
      <c r="RXM20" s="132"/>
      <c r="RXN20" s="131"/>
      <c r="RXQ20" s="132"/>
      <c r="RXR20" s="131"/>
      <c r="RXU20" s="132"/>
      <c r="RXV20" s="131"/>
      <c r="RXY20" s="132"/>
      <c r="RXZ20" s="131"/>
      <c r="RYC20" s="132"/>
      <c r="RYD20" s="131"/>
      <c r="RYG20" s="132"/>
      <c r="RYH20" s="131"/>
      <c r="RYK20" s="132"/>
      <c r="RYL20" s="131"/>
      <c r="RYO20" s="132"/>
      <c r="RYP20" s="131"/>
      <c r="RYS20" s="132"/>
      <c r="RYT20" s="131"/>
      <c r="RYW20" s="132"/>
      <c r="RYX20" s="131"/>
      <c r="RZA20" s="132"/>
      <c r="RZB20" s="131"/>
      <c r="RZE20" s="132"/>
      <c r="RZF20" s="131"/>
      <c r="RZI20" s="132"/>
      <c r="RZJ20" s="131"/>
      <c r="RZM20" s="132"/>
      <c r="RZN20" s="131"/>
      <c r="RZQ20" s="132"/>
      <c r="RZR20" s="131"/>
      <c r="RZU20" s="132"/>
      <c r="RZV20" s="131"/>
      <c r="RZY20" s="132"/>
      <c r="RZZ20" s="131"/>
      <c r="SAC20" s="132"/>
      <c r="SAD20" s="131"/>
      <c r="SAG20" s="132"/>
      <c r="SAH20" s="131"/>
      <c r="SAK20" s="132"/>
      <c r="SAL20" s="131"/>
      <c r="SAO20" s="132"/>
      <c r="SAP20" s="131"/>
      <c r="SAS20" s="132"/>
      <c r="SAT20" s="131"/>
      <c r="SAW20" s="132"/>
      <c r="SAX20" s="131"/>
      <c r="SBA20" s="132"/>
      <c r="SBB20" s="131"/>
      <c r="SBE20" s="132"/>
      <c r="SBF20" s="131"/>
      <c r="SBI20" s="132"/>
      <c r="SBJ20" s="131"/>
      <c r="SBM20" s="132"/>
      <c r="SBN20" s="131"/>
      <c r="SBQ20" s="132"/>
      <c r="SBR20" s="131"/>
      <c r="SBU20" s="132"/>
      <c r="SBV20" s="131"/>
      <c r="SBY20" s="132"/>
      <c r="SBZ20" s="131"/>
      <c r="SCC20" s="132"/>
      <c r="SCD20" s="131"/>
      <c r="SCG20" s="132"/>
      <c r="SCH20" s="131"/>
      <c r="SCK20" s="132"/>
      <c r="SCL20" s="131"/>
      <c r="SCO20" s="132"/>
      <c r="SCP20" s="131"/>
      <c r="SCS20" s="132"/>
      <c r="SCT20" s="131"/>
      <c r="SCW20" s="132"/>
      <c r="SCX20" s="131"/>
      <c r="SDA20" s="132"/>
      <c r="SDB20" s="131"/>
      <c r="SDE20" s="132"/>
      <c r="SDF20" s="131"/>
      <c r="SDI20" s="132"/>
      <c r="SDJ20" s="131"/>
      <c r="SDM20" s="132"/>
      <c r="SDN20" s="131"/>
      <c r="SDQ20" s="132"/>
      <c r="SDR20" s="131"/>
      <c r="SDU20" s="132"/>
      <c r="SDV20" s="131"/>
      <c r="SDY20" s="132"/>
      <c r="SDZ20" s="131"/>
      <c r="SEC20" s="132"/>
      <c r="SED20" s="131"/>
      <c r="SEG20" s="132"/>
      <c r="SEH20" s="131"/>
      <c r="SEK20" s="132"/>
      <c r="SEL20" s="131"/>
      <c r="SEO20" s="132"/>
      <c r="SEP20" s="131"/>
      <c r="SES20" s="132"/>
      <c r="SET20" s="131"/>
      <c r="SEW20" s="132"/>
      <c r="SEX20" s="131"/>
      <c r="SFA20" s="132"/>
      <c r="SFB20" s="131"/>
      <c r="SFE20" s="132"/>
      <c r="SFF20" s="131"/>
      <c r="SFI20" s="132"/>
      <c r="SFJ20" s="131"/>
      <c r="SFM20" s="132"/>
      <c r="SFN20" s="131"/>
      <c r="SFQ20" s="132"/>
      <c r="SFR20" s="131"/>
      <c r="SFU20" s="132"/>
      <c r="SFV20" s="131"/>
      <c r="SFY20" s="132"/>
      <c r="SFZ20" s="131"/>
      <c r="SGC20" s="132"/>
      <c r="SGD20" s="131"/>
      <c r="SGG20" s="132"/>
      <c r="SGH20" s="131"/>
      <c r="SGK20" s="132"/>
      <c r="SGL20" s="131"/>
      <c r="SGO20" s="132"/>
      <c r="SGP20" s="131"/>
      <c r="SGS20" s="132"/>
      <c r="SGT20" s="131"/>
      <c r="SGW20" s="132"/>
      <c r="SGX20" s="131"/>
      <c r="SHA20" s="132"/>
      <c r="SHB20" s="131"/>
      <c r="SHE20" s="132"/>
      <c r="SHF20" s="131"/>
      <c r="SHI20" s="132"/>
      <c r="SHJ20" s="131"/>
      <c r="SHM20" s="132"/>
      <c r="SHN20" s="131"/>
      <c r="SHQ20" s="132"/>
      <c r="SHR20" s="131"/>
      <c r="SHU20" s="132"/>
      <c r="SHV20" s="131"/>
      <c r="SHY20" s="132"/>
      <c r="SHZ20" s="131"/>
      <c r="SIC20" s="132"/>
      <c r="SID20" s="131"/>
      <c r="SIG20" s="132"/>
      <c r="SIH20" s="131"/>
      <c r="SIK20" s="132"/>
      <c r="SIL20" s="131"/>
      <c r="SIO20" s="132"/>
      <c r="SIP20" s="131"/>
      <c r="SIS20" s="132"/>
      <c r="SIT20" s="131"/>
      <c r="SIW20" s="132"/>
      <c r="SIX20" s="131"/>
      <c r="SJA20" s="132"/>
      <c r="SJB20" s="131"/>
      <c r="SJE20" s="132"/>
      <c r="SJF20" s="131"/>
      <c r="SJI20" s="132"/>
      <c r="SJJ20" s="131"/>
      <c r="SJM20" s="132"/>
      <c r="SJN20" s="131"/>
      <c r="SJQ20" s="132"/>
      <c r="SJR20" s="131"/>
      <c r="SJU20" s="132"/>
      <c r="SJV20" s="131"/>
      <c r="SJY20" s="132"/>
      <c r="SJZ20" s="131"/>
      <c r="SKC20" s="132"/>
      <c r="SKD20" s="131"/>
      <c r="SKG20" s="132"/>
      <c r="SKH20" s="131"/>
      <c r="SKK20" s="132"/>
      <c r="SKL20" s="131"/>
      <c r="SKO20" s="132"/>
      <c r="SKP20" s="131"/>
      <c r="SKS20" s="132"/>
      <c r="SKT20" s="131"/>
      <c r="SKW20" s="132"/>
      <c r="SKX20" s="131"/>
      <c r="SLA20" s="132"/>
      <c r="SLB20" s="131"/>
      <c r="SLE20" s="132"/>
      <c r="SLF20" s="131"/>
      <c r="SLI20" s="132"/>
      <c r="SLJ20" s="131"/>
      <c r="SLM20" s="132"/>
      <c r="SLN20" s="131"/>
      <c r="SLQ20" s="132"/>
      <c r="SLR20" s="131"/>
      <c r="SLU20" s="132"/>
      <c r="SLV20" s="131"/>
      <c r="SLY20" s="132"/>
      <c r="SLZ20" s="131"/>
      <c r="SMC20" s="132"/>
      <c r="SMD20" s="131"/>
      <c r="SMG20" s="132"/>
      <c r="SMH20" s="131"/>
      <c r="SMK20" s="132"/>
      <c r="SML20" s="131"/>
      <c r="SMO20" s="132"/>
      <c r="SMP20" s="131"/>
      <c r="SMS20" s="132"/>
      <c r="SMT20" s="131"/>
      <c r="SMW20" s="132"/>
      <c r="SMX20" s="131"/>
      <c r="SNA20" s="132"/>
      <c r="SNB20" s="131"/>
      <c r="SNE20" s="132"/>
      <c r="SNF20" s="131"/>
      <c r="SNI20" s="132"/>
      <c r="SNJ20" s="131"/>
      <c r="SNM20" s="132"/>
      <c r="SNN20" s="131"/>
      <c r="SNQ20" s="132"/>
      <c r="SNR20" s="131"/>
      <c r="SNU20" s="132"/>
      <c r="SNV20" s="131"/>
      <c r="SNY20" s="132"/>
      <c r="SNZ20" s="131"/>
      <c r="SOC20" s="132"/>
      <c r="SOD20" s="131"/>
      <c r="SOG20" s="132"/>
      <c r="SOH20" s="131"/>
      <c r="SOK20" s="132"/>
      <c r="SOL20" s="131"/>
      <c r="SOO20" s="132"/>
      <c r="SOP20" s="131"/>
      <c r="SOS20" s="132"/>
      <c r="SOT20" s="131"/>
      <c r="SOW20" s="132"/>
      <c r="SOX20" s="131"/>
      <c r="SPA20" s="132"/>
      <c r="SPB20" s="131"/>
      <c r="SPE20" s="132"/>
      <c r="SPF20" s="131"/>
      <c r="SPI20" s="132"/>
      <c r="SPJ20" s="131"/>
      <c r="SPM20" s="132"/>
      <c r="SPN20" s="131"/>
      <c r="SPQ20" s="132"/>
      <c r="SPR20" s="131"/>
      <c r="SPU20" s="132"/>
      <c r="SPV20" s="131"/>
      <c r="SPY20" s="132"/>
      <c r="SPZ20" s="131"/>
      <c r="SQC20" s="132"/>
      <c r="SQD20" s="131"/>
      <c r="SQG20" s="132"/>
      <c r="SQH20" s="131"/>
      <c r="SQK20" s="132"/>
      <c r="SQL20" s="131"/>
      <c r="SQO20" s="132"/>
      <c r="SQP20" s="131"/>
      <c r="SQS20" s="132"/>
      <c r="SQT20" s="131"/>
      <c r="SQW20" s="132"/>
      <c r="SQX20" s="131"/>
      <c r="SRA20" s="132"/>
      <c r="SRB20" s="131"/>
      <c r="SRE20" s="132"/>
      <c r="SRF20" s="131"/>
      <c r="SRI20" s="132"/>
      <c r="SRJ20" s="131"/>
      <c r="SRM20" s="132"/>
      <c r="SRN20" s="131"/>
      <c r="SRQ20" s="132"/>
      <c r="SRR20" s="131"/>
      <c r="SRU20" s="132"/>
      <c r="SRV20" s="131"/>
      <c r="SRY20" s="132"/>
      <c r="SRZ20" s="131"/>
      <c r="SSC20" s="132"/>
      <c r="SSD20" s="131"/>
      <c r="SSG20" s="132"/>
      <c r="SSH20" s="131"/>
      <c r="SSK20" s="132"/>
      <c r="SSL20" s="131"/>
      <c r="SSO20" s="132"/>
      <c r="SSP20" s="131"/>
      <c r="SSS20" s="132"/>
      <c r="SST20" s="131"/>
      <c r="SSW20" s="132"/>
      <c r="SSX20" s="131"/>
      <c r="STA20" s="132"/>
      <c r="STB20" s="131"/>
      <c r="STE20" s="132"/>
      <c r="STF20" s="131"/>
      <c r="STI20" s="132"/>
      <c r="STJ20" s="131"/>
      <c r="STM20" s="132"/>
      <c r="STN20" s="131"/>
      <c r="STQ20" s="132"/>
      <c r="STR20" s="131"/>
      <c r="STU20" s="132"/>
      <c r="STV20" s="131"/>
      <c r="STY20" s="132"/>
      <c r="STZ20" s="131"/>
      <c r="SUC20" s="132"/>
      <c r="SUD20" s="131"/>
      <c r="SUG20" s="132"/>
      <c r="SUH20" s="131"/>
      <c r="SUK20" s="132"/>
      <c r="SUL20" s="131"/>
      <c r="SUO20" s="132"/>
      <c r="SUP20" s="131"/>
      <c r="SUS20" s="132"/>
      <c r="SUT20" s="131"/>
      <c r="SUW20" s="132"/>
      <c r="SUX20" s="131"/>
      <c r="SVA20" s="132"/>
      <c r="SVB20" s="131"/>
      <c r="SVE20" s="132"/>
      <c r="SVF20" s="131"/>
      <c r="SVI20" s="132"/>
      <c r="SVJ20" s="131"/>
      <c r="SVM20" s="132"/>
      <c r="SVN20" s="131"/>
      <c r="SVQ20" s="132"/>
      <c r="SVR20" s="131"/>
      <c r="SVU20" s="132"/>
      <c r="SVV20" s="131"/>
      <c r="SVY20" s="132"/>
      <c r="SVZ20" s="131"/>
      <c r="SWC20" s="132"/>
      <c r="SWD20" s="131"/>
      <c r="SWG20" s="132"/>
      <c r="SWH20" s="131"/>
      <c r="SWK20" s="132"/>
      <c r="SWL20" s="131"/>
      <c r="SWO20" s="132"/>
      <c r="SWP20" s="131"/>
      <c r="SWS20" s="132"/>
      <c r="SWT20" s="131"/>
      <c r="SWW20" s="132"/>
      <c r="SWX20" s="131"/>
      <c r="SXA20" s="132"/>
      <c r="SXB20" s="131"/>
      <c r="SXE20" s="132"/>
      <c r="SXF20" s="131"/>
      <c r="SXI20" s="132"/>
      <c r="SXJ20" s="131"/>
      <c r="SXM20" s="132"/>
      <c r="SXN20" s="131"/>
      <c r="SXQ20" s="132"/>
      <c r="SXR20" s="131"/>
      <c r="SXU20" s="132"/>
      <c r="SXV20" s="131"/>
      <c r="SXY20" s="132"/>
      <c r="SXZ20" s="131"/>
      <c r="SYC20" s="132"/>
      <c r="SYD20" s="131"/>
      <c r="SYG20" s="132"/>
      <c r="SYH20" s="131"/>
      <c r="SYK20" s="132"/>
      <c r="SYL20" s="131"/>
      <c r="SYO20" s="132"/>
      <c r="SYP20" s="131"/>
      <c r="SYS20" s="132"/>
      <c r="SYT20" s="131"/>
      <c r="SYW20" s="132"/>
      <c r="SYX20" s="131"/>
      <c r="SZA20" s="132"/>
      <c r="SZB20" s="131"/>
      <c r="SZE20" s="132"/>
      <c r="SZF20" s="131"/>
      <c r="SZI20" s="132"/>
      <c r="SZJ20" s="131"/>
      <c r="SZM20" s="132"/>
      <c r="SZN20" s="131"/>
      <c r="SZQ20" s="132"/>
      <c r="SZR20" s="131"/>
      <c r="SZU20" s="132"/>
      <c r="SZV20" s="131"/>
      <c r="SZY20" s="132"/>
      <c r="SZZ20" s="131"/>
      <c r="TAC20" s="132"/>
      <c r="TAD20" s="131"/>
      <c r="TAG20" s="132"/>
      <c r="TAH20" s="131"/>
      <c r="TAK20" s="132"/>
      <c r="TAL20" s="131"/>
      <c r="TAO20" s="132"/>
      <c r="TAP20" s="131"/>
      <c r="TAS20" s="132"/>
      <c r="TAT20" s="131"/>
      <c r="TAW20" s="132"/>
      <c r="TAX20" s="131"/>
      <c r="TBA20" s="132"/>
      <c r="TBB20" s="131"/>
      <c r="TBE20" s="132"/>
      <c r="TBF20" s="131"/>
      <c r="TBI20" s="132"/>
      <c r="TBJ20" s="131"/>
      <c r="TBM20" s="132"/>
      <c r="TBN20" s="131"/>
      <c r="TBQ20" s="132"/>
      <c r="TBR20" s="131"/>
      <c r="TBU20" s="132"/>
      <c r="TBV20" s="131"/>
      <c r="TBY20" s="132"/>
      <c r="TBZ20" s="131"/>
      <c r="TCC20" s="132"/>
      <c r="TCD20" s="131"/>
      <c r="TCG20" s="132"/>
      <c r="TCH20" s="131"/>
      <c r="TCK20" s="132"/>
      <c r="TCL20" s="131"/>
      <c r="TCO20" s="132"/>
      <c r="TCP20" s="131"/>
      <c r="TCS20" s="132"/>
      <c r="TCT20" s="131"/>
      <c r="TCW20" s="132"/>
      <c r="TCX20" s="131"/>
      <c r="TDA20" s="132"/>
      <c r="TDB20" s="131"/>
      <c r="TDE20" s="132"/>
      <c r="TDF20" s="131"/>
      <c r="TDI20" s="132"/>
      <c r="TDJ20" s="131"/>
      <c r="TDM20" s="132"/>
      <c r="TDN20" s="131"/>
      <c r="TDQ20" s="132"/>
      <c r="TDR20" s="131"/>
      <c r="TDU20" s="132"/>
      <c r="TDV20" s="131"/>
      <c r="TDY20" s="132"/>
      <c r="TDZ20" s="131"/>
      <c r="TEC20" s="132"/>
      <c r="TED20" s="131"/>
      <c r="TEG20" s="132"/>
      <c r="TEH20" s="131"/>
      <c r="TEK20" s="132"/>
      <c r="TEL20" s="131"/>
      <c r="TEO20" s="132"/>
      <c r="TEP20" s="131"/>
      <c r="TES20" s="132"/>
      <c r="TET20" s="131"/>
      <c r="TEW20" s="132"/>
      <c r="TEX20" s="131"/>
      <c r="TFA20" s="132"/>
      <c r="TFB20" s="131"/>
      <c r="TFE20" s="132"/>
      <c r="TFF20" s="131"/>
      <c r="TFI20" s="132"/>
      <c r="TFJ20" s="131"/>
      <c r="TFM20" s="132"/>
      <c r="TFN20" s="131"/>
      <c r="TFQ20" s="132"/>
      <c r="TFR20" s="131"/>
      <c r="TFU20" s="132"/>
      <c r="TFV20" s="131"/>
      <c r="TFY20" s="132"/>
      <c r="TFZ20" s="131"/>
      <c r="TGC20" s="132"/>
      <c r="TGD20" s="131"/>
      <c r="TGG20" s="132"/>
      <c r="TGH20" s="131"/>
      <c r="TGK20" s="132"/>
      <c r="TGL20" s="131"/>
      <c r="TGO20" s="132"/>
      <c r="TGP20" s="131"/>
      <c r="TGS20" s="132"/>
      <c r="TGT20" s="131"/>
      <c r="TGW20" s="132"/>
      <c r="TGX20" s="131"/>
      <c r="THA20" s="132"/>
      <c r="THB20" s="131"/>
      <c r="THE20" s="132"/>
      <c r="THF20" s="131"/>
      <c r="THI20" s="132"/>
      <c r="THJ20" s="131"/>
      <c r="THM20" s="132"/>
      <c r="THN20" s="131"/>
      <c r="THQ20" s="132"/>
      <c r="THR20" s="131"/>
      <c r="THU20" s="132"/>
      <c r="THV20" s="131"/>
      <c r="THY20" s="132"/>
      <c r="THZ20" s="131"/>
      <c r="TIC20" s="132"/>
      <c r="TID20" s="131"/>
      <c r="TIG20" s="132"/>
      <c r="TIH20" s="131"/>
      <c r="TIK20" s="132"/>
      <c r="TIL20" s="131"/>
      <c r="TIO20" s="132"/>
      <c r="TIP20" s="131"/>
      <c r="TIS20" s="132"/>
      <c r="TIT20" s="131"/>
      <c r="TIW20" s="132"/>
      <c r="TIX20" s="131"/>
      <c r="TJA20" s="132"/>
      <c r="TJB20" s="131"/>
      <c r="TJE20" s="132"/>
      <c r="TJF20" s="131"/>
      <c r="TJI20" s="132"/>
      <c r="TJJ20" s="131"/>
      <c r="TJM20" s="132"/>
      <c r="TJN20" s="131"/>
      <c r="TJQ20" s="132"/>
      <c r="TJR20" s="131"/>
      <c r="TJU20" s="132"/>
      <c r="TJV20" s="131"/>
      <c r="TJY20" s="132"/>
      <c r="TJZ20" s="131"/>
      <c r="TKC20" s="132"/>
      <c r="TKD20" s="131"/>
      <c r="TKG20" s="132"/>
      <c r="TKH20" s="131"/>
      <c r="TKK20" s="132"/>
      <c r="TKL20" s="131"/>
      <c r="TKO20" s="132"/>
      <c r="TKP20" s="131"/>
      <c r="TKS20" s="132"/>
      <c r="TKT20" s="131"/>
      <c r="TKW20" s="132"/>
      <c r="TKX20" s="131"/>
      <c r="TLA20" s="132"/>
      <c r="TLB20" s="131"/>
      <c r="TLE20" s="132"/>
      <c r="TLF20" s="131"/>
      <c r="TLI20" s="132"/>
      <c r="TLJ20" s="131"/>
      <c r="TLM20" s="132"/>
      <c r="TLN20" s="131"/>
      <c r="TLQ20" s="132"/>
      <c r="TLR20" s="131"/>
      <c r="TLU20" s="132"/>
      <c r="TLV20" s="131"/>
      <c r="TLY20" s="132"/>
      <c r="TLZ20" s="131"/>
      <c r="TMC20" s="132"/>
      <c r="TMD20" s="131"/>
      <c r="TMG20" s="132"/>
      <c r="TMH20" s="131"/>
      <c r="TMK20" s="132"/>
      <c r="TML20" s="131"/>
      <c r="TMO20" s="132"/>
      <c r="TMP20" s="131"/>
      <c r="TMS20" s="132"/>
      <c r="TMT20" s="131"/>
      <c r="TMW20" s="132"/>
      <c r="TMX20" s="131"/>
      <c r="TNA20" s="132"/>
      <c r="TNB20" s="131"/>
      <c r="TNE20" s="132"/>
      <c r="TNF20" s="131"/>
      <c r="TNI20" s="132"/>
      <c r="TNJ20" s="131"/>
      <c r="TNM20" s="132"/>
      <c r="TNN20" s="131"/>
      <c r="TNQ20" s="132"/>
      <c r="TNR20" s="131"/>
      <c r="TNU20" s="132"/>
      <c r="TNV20" s="131"/>
      <c r="TNY20" s="132"/>
      <c r="TNZ20" s="131"/>
      <c r="TOC20" s="132"/>
      <c r="TOD20" s="131"/>
      <c r="TOG20" s="132"/>
      <c r="TOH20" s="131"/>
      <c r="TOK20" s="132"/>
      <c r="TOL20" s="131"/>
      <c r="TOO20" s="132"/>
      <c r="TOP20" s="131"/>
      <c r="TOS20" s="132"/>
      <c r="TOT20" s="131"/>
      <c r="TOW20" s="132"/>
      <c r="TOX20" s="131"/>
      <c r="TPA20" s="132"/>
      <c r="TPB20" s="131"/>
      <c r="TPE20" s="132"/>
      <c r="TPF20" s="131"/>
      <c r="TPI20" s="132"/>
      <c r="TPJ20" s="131"/>
      <c r="TPM20" s="132"/>
      <c r="TPN20" s="131"/>
      <c r="TPQ20" s="132"/>
      <c r="TPR20" s="131"/>
      <c r="TPU20" s="132"/>
      <c r="TPV20" s="131"/>
      <c r="TPY20" s="132"/>
      <c r="TPZ20" s="131"/>
      <c r="TQC20" s="132"/>
      <c r="TQD20" s="131"/>
      <c r="TQG20" s="132"/>
      <c r="TQH20" s="131"/>
      <c r="TQK20" s="132"/>
      <c r="TQL20" s="131"/>
      <c r="TQO20" s="132"/>
      <c r="TQP20" s="131"/>
      <c r="TQS20" s="132"/>
      <c r="TQT20" s="131"/>
      <c r="TQW20" s="132"/>
      <c r="TQX20" s="131"/>
      <c r="TRA20" s="132"/>
      <c r="TRB20" s="131"/>
      <c r="TRE20" s="132"/>
      <c r="TRF20" s="131"/>
      <c r="TRI20" s="132"/>
      <c r="TRJ20" s="131"/>
      <c r="TRM20" s="132"/>
      <c r="TRN20" s="131"/>
      <c r="TRQ20" s="132"/>
      <c r="TRR20" s="131"/>
      <c r="TRU20" s="132"/>
      <c r="TRV20" s="131"/>
      <c r="TRY20" s="132"/>
      <c r="TRZ20" s="131"/>
      <c r="TSC20" s="132"/>
      <c r="TSD20" s="131"/>
      <c r="TSG20" s="132"/>
      <c r="TSH20" s="131"/>
      <c r="TSK20" s="132"/>
      <c r="TSL20" s="131"/>
      <c r="TSO20" s="132"/>
      <c r="TSP20" s="131"/>
      <c r="TSS20" s="132"/>
      <c r="TST20" s="131"/>
      <c r="TSW20" s="132"/>
      <c r="TSX20" s="131"/>
      <c r="TTA20" s="132"/>
      <c r="TTB20" s="131"/>
      <c r="TTE20" s="132"/>
      <c r="TTF20" s="131"/>
      <c r="TTI20" s="132"/>
      <c r="TTJ20" s="131"/>
      <c r="TTM20" s="132"/>
      <c r="TTN20" s="131"/>
      <c r="TTQ20" s="132"/>
      <c r="TTR20" s="131"/>
      <c r="TTU20" s="132"/>
      <c r="TTV20" s="131"/>
      <c r="TTY20" s="132"/>
      <c r="TTZ20" s="131"/>
      <c r="TUC20" s="132"/>
      <c r="TUD20" s="131"/>
      <c r="TUG20" s="132"/>
      <c r="TUH20" s="131"/>
      <c r="TUK20" s="132"/>
      <c r="TUL20" s="131"/>
      <c r="TUO20" s="132"/>
      <c r="TUP20" s="131"/>
      <c r="TUS20" s="132"/>
      <c r="TUT20" s="131"/>
      <c r="TUW20" s="132"/>
      <c r="TUX20" s="131"/>
      <c r="TVA20" s="132"/>
      <c r="TVB20" s="131"/>
      <c r="TVE20" s="132"/>
      <c r="TVF20" s="131"/>
      <c r="TVI20" s="132"/>
      <c r="TVJ20" s="131"/>
      <c r="TVM20" s="132"/>
      <c r="TVN20" s="131"/>
      <c r="TVQ20" s="132"/>
      <c r="TVR20" s="131"/>
      <c r="TVU20" s="132"/>
      <c r="TVV20" s="131"/>
      <c r="TVY20" s="132"/>
      <c r="TVZ20" s="131"/>
      <c r="TWC20" s="132"/>
      <c r="TWD20" s="131"/>
      <c r="TWG20" s="132"/>
      <c r="TWH20" s="131"/>
      <c r="TWK20" s="132"/>
      <c r="TWL20" s="131"/>
      <c r="TWO20" s="132"/>
      <c r="TWP20" s="131"/>
      <c r="TWS20" s="132"/>
      <c r="TWT20" s="131"/>
      <c r="TWW20" s="132"/>
      <c r="TWX20" s="131"/>
      <c r="TXA20" s="132"/>
      <c r="TXB20" s="131"/>
      <c r="TXE20" s="132"/>
      <c r="TXF20" s="131"/>
      <c r="TXI20" s="132"/>
      <c r="TXJ20" s="131"/>
      <c r="TXM20" s="132"/>
      <c r="TXN20" s="131"/>
      <c r="TXQ20" s="132"/>
      <c r="TXR20" s="131"/>
      <c r="TXU20" s="132"/>
      <c r="TXV20" s="131"/>
      <c r="TXY20" s="132"/>
      <c r="TXZ20" s="131"/>
      <c r="TYC20" s="132"/>
      <c r="TYD20" s="131"/>
      <c r="TYG20" s="132"/>
      <c r="TYH20" s="131"/>
      <c r="TYK20" s="132"/>
      <c r="TYL20" s="131"/>
      <c r="TYO20" s="132"/>
      <c r="TYP20" s="131"/>
      <c r="TYS20" s="132"/>
      <c r="TYT20" s="131"/>
      <c r="TYW20" s="132"/>
      <c r="TYX20" s="131"/>
      <c r="TZA20" s="132"/>
      <c r="TZB20" s="131"/>
      <c r="TZE20" s="132"/>
      <c r="TZF20" s="131"/>
      <c r="TZI20" s="132"/>
      <c r="TZJ20" s="131"/>
      <c r="TZM20" s="132"/>
      <c r="TZN20" s="131"/>
      <c r="TZQ20" s="132"/>
      <c r="TZR20" s="131"/>
      <c r="TZU20" s="132"/>
      <c r="TZV20" s="131"/>
      <c r="TZY20" s="132"/>
      <c r="TZZ20" s="131"/>
      <c r="UAC20" s="132"/>
      <c r="UAD20" s="131"/>
      <c r="UAG20" s="132"/>
      <c r="UAH20" s="131"/>
      <c r="UAK20" s="132"/>
      <c r="UAL20" s="131"/>
      <c r="UAO20" s="132"/>
      <c r="UAP20" s="131"/>
      <c r="UAS20" s="132"/>
      <c r="UAT20" s="131"/>
      <c r="UAW20" s="132"/>
      <c r="UAX20" s="131"/>
      <c r="UBA20" s="132"/>
      <c r="UBB20" s="131"/>
      <c r="UBE20" s="132"/>
      <c r="UBF20" s="131"/>
      <c r="UBI20" s="132"/>
      <c r="UBJ20" s="131"/>
      <c r="UBM20" s="132"/>
      <c r="UBN20" s="131"/>
      <c r="UBQ20" s="132"/>
      <c r="UBR20" s="131"/>
      <c r="UBU20" s="132"/>
      <c r="UBV20" s="131"/>
      <c r="UBY20" s="132"/>
      <c r="UBZ20" s="131"/>
      <c r="UCC20" s="132"/>
      <c r="UCD20" s="131"/>
      <c r="UCG20" s="132"/>
      <c r="UCH20" s="131"/>
      <c r="UCK20" s="132"/>
      <c r="UCL20" s="131"/>
      <c r="UCO20" s="132"/>
      <c r="UCP20" s="131"/>
      <c r="UCS20" s="132"/>
      <c r="UCT20" s="131"/>
      <c r="UCW20" s="132"/>
      <c r="UCX20" s="131"/>
      <c r="UDA20" s="132"/>
      <c r="UDB20" s="131"/>
      <c r="UDE20" s="132"/>
      <c r="UDF20" s="131"/>
      <c r="UDI20" s="132"/>
      <c r="UDJ20" s="131"/>
      <c r="UDM20" s="132"/>
      <c r="UDN20" s="131"/>
      <c r="UDQ20" s="132"/>
      <c r="UDR20" s="131"/>
      <c r="UDU20" s="132"/>
      <c r="UDV20" s="131"/>
      <c r="UDY20" s="132"/>
      <c r="UDZ20" s="131"/>
      <c r="UEC20" s="132"/>
      <c r="UED20" s="131"/>
      <c r="UEG20" s="132"/>
      <c r="UEH20" s="131"/>
      <c r="UEK20" s="132"/>
      <c r="UEL20" s="131"/>
      <c r="UEO20" s="132"/>
      <c r="UEP20" s="131"/>
      <c r="UES20" s="132"/>
      <c r="UET20" s="131"/>
      <c r="UEW20" s="132"/>
      <c r="UEX20" s="131"/>
      <c r="UFA20" s="132"/>
      <c r="UFB20" s="131"/>
      <c r="UFE20" s="132"/>
      <c r="UFF20" s="131"/>
      <c r="UFI20" s="132"/>
      <c r="UFJ20" s="131"/>
      <c r="UFM20" s="132"/>
      <c r="UFN20" s="131"/>
      <c r="UFQ20" s="132"/>
      <c r="UFR20" s="131"/>
      <c r="UFU20" s="132"/>
      <c r="UFV20" s="131"/>
      <c r="UFY20" s="132"/>
      <c r="UFZ20" s="131"/>
      <c r="UGC20" s="132"/>
      <c r="UGD20" s="131"/>
      <c r="UGG20" s="132"/>
      <c r="UGH20" s="131"/>
      <c r="UGK20" s="132"/>
      <c r="UGL20" s="131"/>
      <c r="UGO20" s="132"/>
      <c r="UGP20" s="131"/>
      <c r="UGS20" s="132"/>
      <c r="UGT20" s="131"/>
      <c r="UGW20" s="132"/>
      <c r="UGX20" s="131"/>
      <c r="UHA20" s="132"/>
      <c r="UHB20" s="131"/>
      <c r="UHE20" s="132"/>
      <c r="UHF20" s="131"/>
      <c r="UHI20" s="132"/>
      <c r="UHJ20" s="131"/>
      <c r="UHM20" s="132"/>
      <c r="UHN20" s="131"/>
      <c r="UHQ20" s="132"/>
      <c r="UHR20" s="131"/>
      <c r="UHU20" s="132"/>
      <c r="UHV20" s="131"/>
      <c r="UHY20" s="132"/>
      <c r="UHZ20" s="131"/>
      <c r="UIC20" s="132"/>
      <c r="UID20" s="131"/>
      <c r="UIG20" s="132"/>
      <c r="UIH20" s="131"/>
      <c r="UIK20" s="132"/>
      <c r="UIL20" s="131"/>
      <c r="UIO20" s="132"/>
      <c r="UIP20" s="131"/>
      <c r="UIS20" s="132"/>
      <c r="UIT20" s="131"/>
      <c r="UIW20" s="132"/>
      <c r="UIX20" s="131"/>
      <c r="UJA20" s="132"/>
      <c r="UJB20" s="131"/>
      <c r="UJE20" s="132"/>
      <c r="UJF20" s="131"/>
      <c r="UJI20" s="132"/>
      <c r="UJJ20" s="131"/>
      <c r="UJM20" s="132"/>
      <c r="UJN20" s="131"/>
      <c r="UJQ20" s="132"/>
      <c r="UJR20" s="131"/>
      <c r="UJU20" s="132"/>
      <c r="UJV20" s="131"/>
      <c r="UJY20" s="132"/>
      <c r="UJZ20" s="131"/>
      <c r="UKC20" s="132"/>
      <c r="UKD20" s="131"/>
      <c r="UKG20" s="132"/>
      <c r="UKH20" s="131"/>
      <c r="UKK20" s="132"/>
      <c r="UKL20" s="131"/>
      <c r="UKO20" s="132"/>
      <c r="UKP20" s="131"/>
      <c r="UKS20" s="132"/>
      <c r="UKT20" s="131"/>
      <c r="UKW20" s="132"/>
      <c r="UKX20" s="131"/>
      <c r="ULA20" s="132"/>
      <c r="ULB20" s="131"/>
      <c r="ULE20" s="132"/>
      <c r="ULF20" s="131"/>
      <c r="ULI20" s="132"/>
      <c r="ULJ20" s="131"/>
      <c r="ULM20" s="132"/>
      <c r="ULN20" s="131"/>
      <c r="ULQ20" s="132"/>
      <c r="ULR20" s="131"/>
      <c r="ULU20" s="132"/>
      <c r="ULV20" s="131"/>
      <c r="ULY20" s="132"/>
      <c r="ULZ20" s="131"/>
      <c r="UMC20" s="132"/>
      <c r="UMD20" s="131"/>
      <c r="UMG20" s="132"/>
      <c r="UMH20" s="131"/>
      <c r="UMK20" s="132"/>
      <c r="UML20" s="131"/>
      <c r="UMO20" s="132"/>
      <c r="UMP20" s="131"/>
      <c r="UMS20" s="132"/>
      <c r="UMT20" s="131"/>
      <c r="UMW20" s="132"/>
      <c r="UMX20" s="131"/>
      <c r="UNA20" s="132"/>
      <c r="UNB20" s="131"/>
      <c r="UNE20" s="132"/>
      <c r="UNF20" s="131"/>
      <c r="UNI20" s="132"/>
      <c r="UNJ20" s="131"/>
      <c r="UNM20" s="132"/>
      <c r="UNN20" s="131"/>
      <c r="UNQ20" s="132"/>
      <c r="UNR20" s="131"/>
      <c r="UNU20" s="132"/>
      <c r="UNV20" s="131"/>
      <c r="UNY20" s="132"/>
      <c r="UNZ20" s="131"/>
      <c r="UOC20" s="132"/>
      <c r="UOD20" s="131"/>
      <c r="UOG20" s="132"/>
      <c r="UOH20" s="131"/>
      <c r="UOK20" s="132"/>
      <c r="UOL20" s="131"/>
      <c r="UOO20" s="132"/>
      <c r="UOP20" s="131"/>
      <c r="UOS20" s="132"/>
      <c r="UOT20" s="131"/>
      <c r="UOW20" s="132"/>
      <c r="UOX20" s="131"/>
      <c r="UPA20" s="132"/>
      <c r="UPB20" s="131"/>
      <c r="UPE20" s="132"/>
      <c r="UPF20" s="131"/>
      <c r="UPI20" s="132"/>
      <c r="UPJ20" s="131"/>
      <c r="UPM20" s="132"/>
      <c r="UPN20" s="131"/>
      <c r="UPQ20" s="132"/>
      <c r="UPR20" s="131"/>
      <c r="UPU20" s="132"/>
      <c r="UPV20" s="131"/>
      <c r="UPY20" s="132"/>
      <c r="UPZ20" s="131"/>
      <c r="UQC20" s="132"/>
      <c r="UQD20" s="131"/>
      <c r="UQG20" s="132"/>
      <c r="UQH20" s="131"/>
      <c r="UQK20" s="132"/>
      <c r="UQL20" s="131"/>
      <c r="UQO20" s="132"/>
      <c r="UQP20" s="131"/>
      <c r="UQS20" s="132"/>
      <c r="UQT20" s="131"/>
      <c r="UQW20" s="132"/>
      <c r="UQX20" s="131"/>
      <c r="URA20" s="132"/>
      <c r="URB20" s="131"/>
      <c r="URE20" s="132"/>
      <c r="URF20" s="131"/>
      <c r="URI20" s="132"/>
      <c r="URJ20" s="131"/>
      <c r="URM20" s="132"/>
      <c r="URN20" s="131"/>
      <c r="URQ20" s="132"/>
      <c r="URR20" s="131"/>
      <c r="URU20" s="132"/>
      <c r="URV20" s="131"/>
      <c r="URY20" s="132"/>
      <c r="URZ20" s="131"/>
      <c r="USC20" s="132"/>
      <c r="USD20" s="131"/>
      <c r="USG20" s="132"/>
      <c r="USH20" s="131"/>
      <c r="USK20" s="132"/>
      <c r="USL20" s="131"/>
      <c r="USO20" s="132"/>
      <c r="USP20" s="131"/>
      <c r="USS20" s="132"/>
      <c r="UST20" s="131"/>
      <c r="USW20" s="132"/>
      <c r="USX20" s="131"/>
      <c r="UTA20" s="132"/>
      <c r="UTB20" s="131"/>
      <c r="UTE20" s="132"/>
      <c r="UTF20" s="131"/>
      <c r="UTI20" s="132"/>
      <c r="UTJ20" s="131"/>
      <c r="UTM20" s="132"/>
      <c r="UTN20" s="131"/>
      <c r="UTQ20" s="132"/>
      <c r="UTR20" s="131"/>
      <c r="UTU20" s="132"/>
      <c r="UTV20" s="131"/>
      <c r="UTY20" s="132"/>
      <c r="UTZ20" s="131"/>
      <c r="UUC20" s="132"/>
      <c r="UUD20" s="131"/>
      <c r="UUG20" s="132"/>
      <c r="UUH20" s="131"/>
      <c r="UUK20" s="132"/>
      <c r="UUL20" s="131"/>
      <c r="UUO20" s="132"/>
      <c r="UUP20" s="131"/>
      <c r="UUS20" s="132"/>
      <c r="UUT20" s="131"/>
      <c r="UUW20" s="132"/>
      <c r="UUX20" s="131"/>
      <c r="UVA20" s="132"/>
      <c r="UVB20" s="131"/>
      <c r="UVE20" s="132"/>
      <c r="UVF20" s="131"/>
      <c r="UVI20" s="132"/>
      <c r="UVJ20" s="131"/>
      <c r="UVM20" s="132"/>
      <c r="UVN20" s="131"/>
      <c r="UVQ20" s="132"/>
      <c r="UVR20" s="131"/>
      <c r="UVU20" s="132"/>
      <c r="UVV20" s="131"/>
      <c r="UVY20" s="132"/>
      <c r="UVZ20" s="131"/>
      <c r="UWC20" s="132"/>
      <c r="UWD20" s="131"/>
      <c r="UWG20" s="132"/>
      <c r="UWH20" s="131"/>
      <c r="UWK20" s="132"/>
      <c r="UWL20" s="131"/>
      <c r="UWO20" s="132"/>
      <c r="UWP20" s="131"/>
      <c r="UWS20" s="132"/>
      <c r="UWT20" s="131"/>
      <c r="UWW20" s="132"/>
      <c r="UWX20" s="131"/>
      <c r="UXA20" s="132"/>
      <c r="UXB20" s="131"/>
      <c r="UXE20" s="132"/>
      <c r="UXF20" s="131"/>
      <c r="UXI20" s="132"/>
      <c r="UXJ20" s="131"/>
      <c r="UXM20" s="132"/>
      <c r="UXN20" s="131"/>
      <c r="UXQ20" s="132"/>
      <c r="UXR20" s="131"/>
      <c r="UXU20" s="132"/>
      <c r="UXV20" s="131"/>
      <c r="UXY20" s="132"/>
      <c r="UXZ20" s="131"/>
      <c r="UYC20" s="132"/>
      <c r="UYD20" s="131"/>
      <c r="UYG20" s="132"/>
      <c r="UYH20" s="131"/>
      <c r="UYK20" s="132"/>
      <c r="UYL20" s="131"/>
      <c r="UYO20" s="132"/>
      <c r="UYP20" s="131"/>
      <c r="UYS20" s="132"/>
      <c r="UYT20" s="131"/>
      <c r="UYW20" s="132"/>
      <c r="UYX20" s="131"/>
      <c r="UZA20" s="132"/>
      <c r="UZB20" s="131"/>
      <c r="UZE20" s="132"/>
      <c r="UZF20" s="131"/>
      <c r="UZI20" s="132"/>
      <c r="UZJ20" s="131"/>
      <c r="UZM20" s="132"/>
      <c r="UZN20" s="131"/>
      <c r="UZQ20" s="132"/>
      <c r="UZR20" s="131"/>
      <c r="UZU20" s="132"/>
      <c r="UZV20" s="131"/>
      <c r="UZY20" s="132"/>
      <c r="UZZ20" s="131"/>
      <c r="VAC20" s="132"/>
      <c r="VAD20" s="131"/>
      <c r="VAG20" s="132"/>
      <c r="VAH20" s="131"/>
      <c r="VAK20" s="132"/>
      <c r="VAL20" s="131"/>
      <c r="VAO20" s="132"/>
      <c r="VAP20" s="131"/>
      <c r="VAS20" s="132"/>
      <c r="VAT20" s="131"/>
      <c r="VAW20" s="132"/>
      <c r="VAX20" s="131"/>
      <c r="VBA20" s="132"/>
      <c r="VBB20" s="131"/>
      <c r="VBE20" s="132"/>
      <c r="VBF20" s="131"/>
      <c r="VBI20" s="132"/>
      <c r="VBJ20" s="131"/>
      <c r="VBM20" s="132"/>
      <c r="VBN20" s="131"/>
      <c r="VBQ20" s="132"/>
      <c r="VBR20" s="131"/>
      <c r="VBU20" s="132"/>
      <c r="VBV20" s="131"/>
      <c r="VBY20" s="132"/>
      <c r="VBZ20" s="131"/>
      <c r="VCC20" s="132"/>
      <c r="VCD20" s="131"/>
      <c r="VCG20" s="132"/>
      <c r="VCH20" s="131"/>
      <c r="VCK20" s="132"/>
      <c r="VCL20" s="131"/>
      <c r="VCO20" s="132"/>
      <c r="VCP20" s="131"/>
      <c r="VCS20" s="132"/>
      <c r="VCT20" s="131"/>
      <c r="VCW20" s="132"/>
      <c r="VCX20" s="131"/>
      <c r="VDA20" s="132"/>
      <c r="VDB20" s="131"/>
      <c r="VDE20" s="132"/>
      <c r="VDF20" s="131"/>
      <c r="VDI20" s="132"/>
      <c r="VDJ20" s="131"/>
      <c r="VDM20" s="132"/>
      <c r="VDN20" s="131"/>
      <c r="VDQ20" s="132"/>
      <c r="VDR20" s="131"/>
      <c r="VDU20" s="132"/>
      <c r="VDV20" s="131"/>
      <c r="VDY20" s="132"/>
      <c r="VDZ20" s="131"/>
      <c r="VEC20" s="132"/>
      <c r="VED20" s="131"/>
      <c r="VEG20" s="132"/>
      <c r="VEH20" s="131"/>
      <c r="VEK20" s="132"/>
      <c r="VEL20" s="131"/>
      <c r="VEO20" s="132"/>
      <c r="VEP20" s="131"/>
      <c r="VES20" s="132"/>
      <c r="VET20" s="131"/>
      <c r="VEW20" s="132"/>
      <c r="VEX20" s="131"/>
      <c r="VFA20" s="132"/>
      <c r="VFB20" s="131"/>
      <c r="VFE20" s="132"/>
      <c r="VFF20" s="131"/>
      <c r="VFI20" s="132"/>
      <c r="VFJ20" s="131"/>
      <c r="VFM20" s="132"/>
      <c r="VFN20" s="131"/>
      <c r="VFQ20" s="132"/>
      <c r="VFR20" s="131"/>
      <c r="VFU20" s="132"/>
      <c r="VFV20" s="131"/>
      <c r="VFY20" s="132"/>
      <c r="VFZ20" s="131"/>
      <c r="VGC20" s="132"/>
      <c r="VGD20" s="131"/>
      <c r="VGG20" s="132"/>
      <c r="VGH20" s="131"/>
      <c r="VGK20" s="132"/>
      <c r="VGL20" s="131"/>
      <c r="VGO20" s="132"/>
      <c r="VGP20" s="131"/>
      <c r="VGS20" s="132"/>
      <c r="VGT20" s="131"/>
      <c r="VGW20" s="132"/>
      <c r="VGX20" s="131"/>
      <c r="VHA20" s="132"/>
      <c r="VHB20" s="131"/>
      <c r="VHE20" s="132"/>
      <c r="VHF20" s="131"/>
      <c r="VHI20" s="132"/>
      <c r="VHJ20" s="131"/>
      <c r="VHM20" s="132"/>
      <c r="VHN20" s="131"/>
      <c r="VHQ20" s="132"/>
      <c r="VHR20" s="131"/>
      <c r="VHU20" s="132"/>
      <c r="VHV20" s="131"/>
      <c r="VHY20" s="132"/>
      <c r="VHZ20" s="131"/>
      <c r="VIC20" s="132"/>
      <c r="VID20" s="131"/>
      <c r="VIG20" s="132"/>
      <c r="VIH20" s="131"/>
      <c r="VIK20" s="132"/>
      <c r="VIL20" s="131"/>
      <c r="VIO20" s="132"/>
      <c r="VIP20" s="131"/>
      <c r="VIS20" s="132"/>
      <c r="VIT20" s="131"/>
      <c r="VIW20" s="132"/>
      <c r="VIX20" s="131"/>
      <c r="VJA20" s="132"/>
      <c r="VJB20" s="131"/>
      <c r="VJE20" s="132"/>
      <c r="VJF20" s="131"/>
      <c r="VJI20" s="132"/>
      <c r="VJJ20" s="131"/>
      <c r="VJM20" s="132"/>
      <c r="VJN20" s="131"/>
      <c r="VJQ20" s="132"/>
      <c r="VJR20" s="131"/>
      <c r="VJU20" s="132"/>
      <c r="VJV20" s="131"/>
      <c r="VJY20" s="132"/>
      <c r="VJZ20" s="131"/>
      <c r="VKC20" s="132"/>
      <c r="VKD20" s="131"/>
      <c r="VKG20" s="132"/>
      <c r="VKH20" s="131"/>
      <c r="VKK20" s="132"/>
      <c r="VKL20" s="131"/>
      <c r="VKO20" s="132"/>
      <c r="VKP20" s="131"/>
      <c r="VKS20" s="132"/>
      <c r="VKT20" s="131"/>
      <c r="VKW20" s="132"/>
      <c r="VKX20" s="131"/>
      <c r="VLA20" s="132"/>
      <c r="VLB20" s="131"/>
      <c r="VLE20" s="132"/>
      <c r="VLF20" s="131"/>
      <c r="VLI20" s="132"/>
      <c r="VLJ20" s="131"/>
      <c r="VLM20" s="132"/>
      <c r="VLN20" s="131"/>
      <c r="VLQ20" s="132"/>
      <c r="VLR20" s="131"/>
      <c r="VLU20" s="132"/>
      <c r="VLV20" s="131"/>
      <c r="VLY20" s="132"/>
      <c r="VLZ20" s="131"/>
      <c r="VMC20" s="132"/>
      <c r="VMD20" s="131"/>
      <c r="VMG20" s="132"/>
      <c r="VMH20" s="131"/>
      <c r="VMK20" s="132"/>
      <c r="VML20" s="131"/>
      <c r="VMO20" s="132"/>
      <c r="VMP20" s="131"/>
      <c r="VMS20" s="132"/>
      <c r="VMT20" s="131"/>
      <c r="VMW20" s="132"/>
      <c r="VMX20" s="131"/>
      <c r="VNA20" s="132"/>
      <c r="VNB20" s="131"/>
      <c r="VNE20" s="132"/>
      <c r="VNF20" s="131"/>
      <c r="VNI20" s="132"/>
      <c r="VNJ20" s="131"/>
      <c r="VNM20" s="132"/>
      <c r="VNN20" s="131"/>
      <c r="VNQ20" s="132"/>
      <c r="VNR20" s="131"/>
      <c r="VNU20" s="132"/>
      <c r="VNV20" s="131"/>
      <c r="VNY20" s="132"/>
      <c r="VNZ20" s="131"/>
      <c r="VOC20" s="132"/>
      <c r="VOD20" s="131"/>
      <c r="VOG20" s="132"/>
      <c r="VOH20" s="131"/>
      <c r="VOK20" s="132"/>
      <c r="VOL20" s="131"/>
      <c r="VOO20" s="132"/>
      <c r="VOP20" s="131"/>
      <c r="VOS20" s="132"/>
      <c r="VOT20" s="131"/>
      <c r="VOW20" s="132"/>
      <c r="VOX20" s="131"/>
      <c r="VPA20" s="132"/>
      <c r="VPB20" s="131"/>
      <c r="VPE20" s="132"/>
      <c r="VPF20" s="131"/>
      <c r="VPI20" s="132"/>
      <c r="VPJ20" s="131"/>
      <c r="VPM20" s="132"/>
      <c r="VPN20" s="131"/>
      <c r="VPQ20" s="132"/>
      <c r="VPR20" s="131"/>
      <c r="VPU20" s="132"/>
      <c r="VPV20" s="131"/>
      <c r="VPY20" s="132"/>
      <c r="VPZ20" s="131"/>
      <c r="VQC20" s="132"/>
      <c r="VQD20" s="131"/>
      <c r="VQG20" s="132"/>
      <c r="VQH20" s="131"/>
      <c r="VQK20" s="132"/>
      <c r="VQL20" s="131"/>
      <c r="VQO20" s="132"/>
      <c r="VQP20" s="131"/>
      <c r="VQS20" s="132"/>
      <c r="VQT20" s="131"/>
      <c r="VQW20" s="132"/>
      <c r="VQX20" s="131"/>
      <c r="VRA20" s="132"/>
      <c r="VRB20" s="131"/>
      <c r="VRE20" s="132"/>
      <c r="VRF20" s="131"/>
      <c r="VRI20" s="132"/>
      <c r="VRJ20" s="131"/>
      <c r="VRM20" s="132"/>
      <c r="VRN20" s="131"/>
      <c r="VRQ20" s="132"/>
      <c r="VRR20" s="131"/>
      <c r="VRU20" s="132"/>
      <c r="VRV20" s="131"/>
      <c r="VRY20" s="132"/>
      <c r="VRZ20" s="131"/>
      <c r="VSC20" s="132"/>
      <c r="VSD20" s="131"/>
      <c r="VSG20" s="132"/>
      <c r="VSH20" s="131"/>
      <c r="VSK20" s="132"/>
      <c r="VSL20" s="131"/>
      <c r="VSO20" s="132"/>
      <c r="VSP20" s="131"/>
      <c r="VSS20" s="132"/>
      <c r="VST20" s="131"/>
      <c r="VSW20" s="132"/>
      <c r="VSX20" s="131"/>
      <c r="VTA20" s="132"/>
      <c r="VTB20" s="131"/>
      <c r="VTE20" s="132"/>
      <c r="VTF20" s="131"/>
      <c r="VTI20" s="132"/>
      <c r="VTJ20" s="131"/>
      <c r="VTM20" s="132"/>
      <c r="VTN20" s="131"/>
      <c r="VTQ20" s="132"/>
      <c r="VTR20" s="131"/>
      <c r="VTU20" s="132"/>
      <c r="VTV20" s="131"/>
      <c r="VTY20" s="132"/>
      <c r="VTZ20" s="131"/>
      <c r="VUC20" s="132"/>
      <c r="VUD20" s="131"/>
      <c r="VUG20" s="132"/>
      <c r="VUH20" s="131"/>
      <c r="VUK20" s="132"/>
      <c r="VUL20" s="131"/>
      <c r="VUO20" s="132"/>
      <c r="VUP20" s="131"/>
      <c r="VUS20" s="132"/>
      <c r="VUT20" s="131"/>
      <c r="VUW20" s="132"/>
      <c r="VUX20" s="131"/>
      <c r="VVA20" s="132"/>
      <c r="VVB20" s="131"/>
      <c r="VVE20" s="132"/>
      <c r="VVF20" s="131"/>
      <c r="VVI20" s="132"/>
      <c r="VVJ20" s="131"/>
      <c r="VVM20" s="132"/>
      <c r="VVN20" s="131"/>
      <c r="VVQ20" s="132"/>
      <c r="VVR20" s="131"/>
      <c r="VVU20" s="132"/>
      <c r="VVV20" s="131"/>
      <c r="VVY20" s="132"/>
      <c r="VVZ20" s="131"/>
      <c r="VWC20" s="132"/>
      <c r="VWD20" s="131"/>
      <c r="VWG20" s="132"/>
      <c r="VWH20" s="131"/>
      <c r="VWK20" s="132"/>
      <c r="VWL20" s="131"/>
      <c r="VWO20" s="132"/>
      <c r="VWP20" s="131"/>
      <c r="VWS20" s="132"/>
      <c r="VWT20" s="131"/>
      <c r="VWW20" s="132"/>
      <c r="VWX20" s="131"/>
      <c r="VXA20" s="132"/>
      <c r="VXB20" s="131"/>
      <c r="VXE20" s="132"/>
      <c r="VXF20" s="131"/>
      <c r="VXI20" s="132"/>
      <c r="VXJ20" s="131"/>
      <c r="VXM20" s="132"/>
      <c r="VXN20" s="131"/>
      <c r="VXQ20" s="132"/>
      <c r="VXR20" s="131"/>
      <c r="VXU20" s="132"/>
      <c r="VXV20" s="131"/>
      <c r="VXY20" s="132"/>
      <c r="VXZ20" s="131"/>
      <c r="VYC20" s="132"/>
      <c r="VYD20" s="131"/>
      <c r="VYG20" s="132"/>
      <c r="VYH20" s="131"/>
      <c r="VYK20" s="132"/>
      <c r="VYL20" s="131"/>
      <c r="VYO20" s="132"/>
      <c r="VYP20" s="131"/>
      <c r="VYS20" s="132"/>
      <c r="VYT20" s="131"/>
      <c r="VYW20" s="132"/>
      <c r="VYX20" s="131"/>
      <c r="VZA20" s="132"/>
      <c r="VZB20" s="131"/>
      <c r="VZE20" s="132"/>
      <c r="VZF20" s="131"/>
      <c r="VZI20" s="132"/>
      <c r="VZJ20" s="131"/>
      <c r="VZM20" s="132"/>
      <c r="VZN20" s="131"/>
      <c r="VZQ20" s="132"/>
      <c r="VZR20" s="131"/>
      <c r="VZU20" s="132"/>
      <c r="VZV20" s="131"/>
      <c r="VZY20" s="132"/>
      <c r="VZZ20" s="131"/>
      <c r="WAC20" s="132"/>
      <c r="WAD20" s="131"/>
      <c r="WAG20" s="132"/>
      <c r="WAH20" s="131"/>
      <c r="WAK20" s="132"/>
      <c r="WAL20" s="131"/>
      <c r="WAO20" s="132"/>
      <c r="WAP20" s="131"/>
      <c r="WAS20" s="132"/>
      <c r="WAT20" s="131"/>
      <c r="WAW20" s="132"/>
      <c r="WAX20" s="131"/>
      <c r="WBA20" s="132"/>
      <c r="WBB20" s="131"/>
      <c r="WBE20" s="132"/>
      <c r="WBF20" s="131"/>
      <c r="WBI20" s="132"/>
      <c r="WBJ20" s="131"/>
      <c r="WBM20" s="132"/>
      <c r="WBN20" s="131"/>
      <c r="WBQ20" s="132"/>
      <c r="WBR20" s="131"/>
      <c r="WBU20" s="132"/>
      <c r="WBV20" s="131"/>
      <c r="WBY20" s="132"/>
      <c r="WBZ20" s="131"/>
      <c r="WCC20" s="132"/>
      <c r="WCD20" s="131"/>
      <c r="WCG20" s="132"/>
      <c r="WCH20" s="131"/>
      <c r="WCK20" s="132"/>
      <c r="WCL20" s="131"/>
      <c r="WCO20" s="132"/>
      <c r="WCP20" s="131"/>
      <c r="WCS20" s="132"/>
      <c r="WCT20" s="131"/>
      <c r="WCW20" s="132"/>
      <c r="WCX20" s="131"/>
      <c r="WDA20" s="132"/>
      <c r="WDB20" s="131"/>
      <c r="WDE20" s="132"/>
      <c r="WDF20" s="131"/>
      <c r="WDI20" s="132"/>
      <c r="WDJ20" s="131"/>
      <c r="WDM20" s="132"/>
      <c r="WDN20" s="131"/>
      <c r="WDQ20" s="132"/>
      <c r="WDR20" s="131"/>
      <c r="WDU20" s="132"/>
      <c r="WDV20" s="131"/>
      <c r="WDY20" s="132"/>
      <c r="WDZ20" s="131"/>
      <c r="WEC20" s="132"/>
      <c r="WED20" s="131"/>
      <c r="WEG20" s="132"/>
      <c r="WEH20" s="131"/>
      <c r="WEK20" s="132"/>
      <c r="WEL20" s="131"/>
      <c r="WEO20" s="132"/>
      <c r="WEP20" s="131"/>
      <c r="WES20" s="132"/>
      <c r="WET20" s="131"/>
      <c r="WEW20" s="132"/>
      <c r="WEX20" s="131"/>
      <c r="WFA20" s="132"/>
      <c r="WFB20" s="131"/>
      <c r="WFE20" s="132"/>
      <c r="WFF20" s="131"/>
      <c r="WFI20" s="132"/>
      <c r="WFJ20" s="131"/>
      <c r="WFM20" s="132"/>
      <c r="WFN20" s="131"/>
      <c r="WFQ20" s="132"/>
      <c r="WFR20" s="131"/>
      <c r="WFU20" s="132"/>
      <c r="WFV20" s="131"/>
      <c r="WFY20" s="132"/>
      <c r="WFZ20" s="131"/>
      <c r="WGC20" s="132"/>
      <c r="WGD20" s="131"/>
      <c r="WGG20" s="132"/>
      <c r="WGH20" s="131"/>
      <c r="WGK20" s="132"/>
      <c r="WGL20" s="131"/>
      <c r="WGO20" s="132"/>
      <c r="WGP20" s="131"/>
      <c r="WGS20" s="132"/>
      <c r="WGT20" s="131"/>
      <c r="WGW20" s="132"/>
      <c r="WGX20" s="131"/>
      <c r="WHA20" s="132"/>
      <c r="WHB20" s="131"/>
      <c r="WHE20" s="132"/>
      <c r="WHF20" s="131"/>
      <c r="WHI20" s="132"/>
      <c r="WHJ20" s="131"/>
      <c r="WHM20" s="132"/>
      <c r="WHN20" s="131"/>
      <c r="WHQ20" s="132"/>
      <c r="WHR20" s="131"/>
      <c r="WHU20" s="132"/>
      <c r="WHV20" s="131"/>
      <c r="WHY20" s="132"/>
      <c r="WHZ20" s="131"/>
      <c r="WIC20" s="132"/>
      <c r="WID20" s="131"/>
      <c r="WIG20" s="132"/>
      <c r="WIH20" s="131"/>
      <c r="WIK20" s="132"/>
      <c r="WIL20" s="131"/>
      <c r="WIO20" s="132"/>
      <c r="WIP20" s="131"/>
      <c r="WIS20" s="132"/>
      <c r="WIT20" s="131"/>
      <c r="WIW20" s="132"/>
      <c r="WIX20" s="131"/>
      <c r="WJA20" s="132"/>
      <c r="WJB20" s="131"/>
      <c r="WJE20" s="132"/>
      <c r="WJF20" s="131"/>
      <c r="WJI20" s="132"/>
      <c r="WJJ20" s="131"/>
      <c r="WJM20" s="132"/>
      <c r="WJN20" s="131"/>
      <c r="WJQ20" s="132"/>
      <c r="WJR20" s="131"/>
      <c r="WJU20" s="132"/>
      <c r="WJV20" s="131"/>
      <c r="WJY20" s="132"/>
      <c r="WJZ20" s="131"/>
      <c r="WKC20" s="132"/>
      <c r="WKD20" s="131"/>
      <c r="WKG20" s="132"/>
      <c r="WKH20" s="131"/>
      <c r="WKK20" s="132"/>
      <c r="WKL20" s="131"/>
      <c r="WKO20" s="132"/>
      <c r="WKP20" s="131"/>
      <c r="WKS20" s="132"/>
      <c r="WKT20" s="131"/>
      <c r="WKW20" s="132"/>
      <c r="WKX20" s="131"/>
      <c r="WLA20" s="132"/>
      <c r="WLB20" s="131"/>
      <c r="WLE20" s="132"/>
      <c r="WLF20" s="131"/>
      <c r="WLI20" s="132"/>
      <c r="WLJ20" s="131"/>
      <c r="WLM20" s="132"/>
      <c r="WLN20" s="131"/>
      <c r="WLQ20" s="132"/>
      <c r="WLR20" s="131"/>
      <c r="WLU20" s="132"/>
      <c r="WLV20" s="131"/>
      <c r="WLY20" s="132"/>
      <c r="WLZ20" s="131"/>
      <c r="WMC20" s="132"/>
      <c r="WMD20" s="131"/>
      <c r="WMG20" s="132"/>
      <c r="WMH20" s="131"/>
      <c r="WMK20" s="132"/>
      <c r="WML20" s="131"/>
      <c r="WMO20" s="132"/>
      <c r="WMP20" s="131"/>
      <c r="WMS20" s="132"/>
      <c r="WMT20" s="131"/>
      <c r="WMW20" s="132"/>
      <c r="WMX20" s="131"/>
      <c r="WNA20" s="132"/>
      <c r="WNB20" s="131"/>
      <c r="WNE20" s="132"/>
      <c r="WNF20" s="131"/>
      <c r="WNI20" s="132"/>
      <c r="WNJ20" s="131"/>
      <c r="WNM20" s="132"/>
      <c r="WNN20" s="131"/>
      <c r="WNQ20" s="132"/>
      <c r="WNR20" s="131"/>
      <c r="WNU20" s="132"/>
      <c r="WNV20" s="131"/>
      <c r="WNY20" s="132"/>
      <c r="WNZ20" s="131"/>
      <c r="WOC20" s="132"/>
      <c r="WOD20" s="131"/>
      <c r="WOG20" s="132"/>
      <c r="WOH20" s="131"/>
      <c r="WOK20" s="132"/>
      <c r="WOL20" s="131"/>
      <c r="WOO20" s="132"/>
      <c r="WOP20" s="131"/>
      <c r="WOS20" s="132"/>
      <c r="WOT20" s="131"/>
      <c r="WOW20" s="132"/>
      <c r="WOX20" s="131"/>
      <c r="WPA20" s="132"/>
      <c r="WPB20" s="131"/>
      <c r="WPE20" s="132"/>
      <c r="WPF20" s="131"/>
      <c r="WPI20" s="132"/>
      <c r="WPJ20" s="131"/>
      <c r="WPM20" s="132"/>
      <c r="WPN20" s="131"/>
      <c r="WPQ20" s="132"/>
      <c r="WPR20" s="131"/>
      <c r="WPU20" s="132"/>
      <c r="WPV20" s="131"/>
      <c r="WPY20" s="132"/>
      <c r="WPZ20" s="131"/>
      <c r="WQC20" s="132"/>
      <c r="WQD20" s="131"/>
      <c r="WQG20" s="132"/>
      <c r="WQH20" s="131"/>
      <c r="WQK20" s="132"/>
      <c r="WQL20" s="131"/>
      <c r="WQO20" s="132"/>
      <c r="WQP20" s="131"/>
      <c r="WQS20" s="132"/>
      <c r="WQT20" s="131"/>
      <c r="WQW20" s="132"/>
      <c r="WQX20" s="131"/>
      <c r="WRA20" s="132"/>
      <c r="WRB20" s="131"/>
      <c r="WRE20" s="132"/>
      <c r="WRF20" s="131"/>
      <c r="WRI20" s="132"/>
      <c r="WRJ20" s="131"/>
      <c r="WRM20" s="132"/>
      <c r="WRN20" s="131"/>
      <c r="WRQ20" s="132"/>
      <c r="WRR20" s="131"/>
      <c r="WRU20" s="132"/>
      <c r="WRV20" s="131"/>
      <c r="WRY20" s="132"/>
      <c r="WRZ20" s="131"/>
      <c r="WSC20" s="132"/>
      <c r="WSD20" s="131"/>
      <c r="WSG20" s="132"/>
      <c r="WSH20" s="131"/>
      <c r="WSK20" s="132"/>
      <c r="WSL20" s="131"/>
      <c r="WSO20" s="132"/>
      <c r="WSP20" s="131"/>
      <c r="WSS20" s="132"/>
      <c r="WST20" s="131"/>
      <c r="WSW20" s="132"/>
      <c r="WSX20" s="131"/>
      <c r="WTA20" s="132"/>
      <c r="WTB20" s="131"/>
      <c r="WTE20" s="132"/>
      <c r="WTF20" s="131"/>
      <c r="WTI20" s="132"/>
      <c r="WTJ20" s="131"/>
      <c r="WTM20" s="132"/>
      <c r="WTN20" s="131"/>
      <c r="WTQ20" s="132"/>
      <c r="WTR20" s="131"/>
      <c r="WTU20" s="132"/>
      <c r="WTV20" s="131"/>
      <c r="WTY20" s="132"/>
      <c r="WTZ20" s="131"/>
      <c r="WUC20" s="132"/>
      <c r="WUD20" s="131"/>
      <c r="WUG20" s="132"/>
      <c r="WUH20" s="131"/>
      <c r="WUK20" s="132"/>
      <c r="WUL20" s="131"/>
      <c r="WUO20" s="132"/>
      <c r="WUP20" s="131"/>
      <c r="WUS20" s="132"/>
      <c r="WUT20" s="131"/>
      <c r="WUW20" s="132"/>
      <c r="WUX20" s="131"/>
      <c r="WVA20" s="132"/>
      <c r="WVB20" s="131"/>
      <c r="WVE20" s="132"/>
      <c r="WVF20" s="131"/>
      <c r="WVI20" s="132"/>
      <c r="WVJ20" s="131"/>
      <c r="WVM20" s="132"/>
      <c r="WVN20" s="131"/>
      <c r="WVQ20" s="132"/>
      <c r="WVR20" s="131"/>
      <c r="WVU20" s="132"/>
      <c r="WVV20" s="131"/>
      <c r="WVY20" s="132"/>
      <c r="WVZ20" s="131"/>
      <c r="WWC20" s="132"/>
      <c r="WWD20" s="131"/>
      <c r="WWG20" s="132"/>
      <c r="WWH20" s="131"/>
      <c r="WWK20" s="132"/>
      <c r="WWL20" s="131"/>
      <c r="WWO20" s="132"/>
      <c r="WWP20" s="131"/>
      <c r="WWS20" s="132"/>
      <c r="WWT20" s="131"/>
      <c r="WWW20" s="132"/>
      <c r="WWX20" s="131"/>
      <c r="WXA20" s="132"/>
      <c r="WXB20" s="131"/>
      <c r="WXE20" s="132"/>
      <c r="WXF20" s="131"/>
      <c r="WXI20" s="132"/>
      <c r="WXJ20" s="131"/>
      <c r="WXM20" s="132"/>
      <c r="WXN20" s="131"/>
      <c r="WXQ20" s="132"/>
      <c r="WXR20" s="131"/>
      <c r="WXU20" s="132"/>
      <c r="WXV20" s="131"/>
      <c r="WXY20" s="132"/>
      <c r="WXZ20" s="131"/>
      <c r="WYC20" s="132"/>
      <c r="WYD20" s="131"/>
      <c r="WYG20" s="132"/>
      <c r="WYH20" s="131"/>
      <c r="WYK20" s="132"/>
      <c r="WYL20" s="131"/>
      <c r="WYO20" s="132"/>
      <c r="WYP20" s="131"/>
      <c r="WYS20" s="132"/>
      <c r="WYT20" s="131"/>
      <c r="WYW20" s="132"/>
      <c r="WYX20" s="131"/>
      <c r="WZA20" s="132"/>
      <c r="WZB20" s="131"/>
      <c r="WZE20" s="132"/>
      <c r="WZF20" s="131"/>
      <c r="WZI20" s="132"/>
      <c r="WZJ20" s="131"/>
      <c r="WZM20" s="132"/>
      <c r="WZN20" s="131"/>
      <c r="WZQ20" s="132"/>
      <c r="WZR20" s="131"/>
      <c r="WZU20" s="132"/>
      <c r="WZV20" s="131"/>
      <c r="WZY20" s="132"/>
      <c r="WZZ20" s="131"/>
      <c r="XAC20" s="132"/>
      <c r="XAD20" s="131"/>
      <c r="XAG20" s="132"/>
      <c r="XAH20" s="131"/>
      <c r="XAK20" s="132"/>
      <c r="XAL20" s="131"/>
      <c r="XAO20" s="132"/>
      <c r="XAP20" s="131"/>
      <c r="XAS20" s="132"/>
      <c r="XAT20" s="131"/>
      <c r="XAW20" s="132"/>
      <c r="XAX20" s="131"/>
      <c r="XBA20" s="132"/>
      <c r="XBB20" s="131"/>
      <c r="XBE20" s="132"/>
      <c r="XBF20" s="131"/>
      <c r="XBI20" s="132"/>
      <c r="XBJ20" s="131"/>
      <c r="XBM20" s="132"/>
      <c r="XBN20" s="131"/>
      <c r="XBQ20" s="132"/>
      <c r="XBR20" s="131"/>
      <c r="XBU20" s="132"/>
      <c r="XBV20" s="131"/>
      <c r="XBY20" s="132"/>
      <c r="XBZ20" s="131"/>
      <c r="XCC20" s="132"/>
      <c r="XCD20" s="131"/>
      <c r="XCG20" s="132"/>
      <c r="XCH20" s="131"/>
      <c r="XCK20" s="132"/>
      <c r="XCL20" s="131"/>
      <c r="XCO20" s="132"/>
      <c r="XCP20" s="131"/>
      <c r="XCS20" s="132"/>
      <c r="XCT20" s="131"/>
      <c r="XCW20" s="132"/>
      <c r="XCX20" s="131"/>
      <c r="XDA20" s="132"/>
      <c r="XDB20" s="131"/>
      <c r="XDE20" s="132"/>
      <c r="XDF20" s="131"/>
      <c r="XDI20" s="132"/>
      <c r="XDJ20" s="131"/>
      <c r="XDM20" s="132"/>
      <c r="XDN20" s="131"/>
      <c r="XDQ20" s="132"/>
      <c r="XDR20" s="131"/>
      <c r="XDU20" s="132"/>
      <c r="XDV20" s="131"/>
      <c r="XDY20" s="132"/>
      <c r="XDZ20" s="131"/>
      <c r="XEC20" s="132"/>
      <c r="XED20" s="131"/>
      <c r="XEG20" s="132"/>
      <c r="XEH20" s="131"/>
      <c r="XEK20" s="132"/>
      <c r="XEL20" s="131"/>
      <c r="XEO20" s="132"/>
      <c r="XEP20" s="131"/>
      <c r="XES20" s="132"/>
      <c r="XET20" s="131"/>
      <c r="XEW20" s="132"/>
      <c r="XEX20" s="131"/>
      <c r="XFA20" s="132"/>
      <c r="XFB20" s="131"/>
    </row>
    <row r="21" spans="1:1022 1025:2046 2049:3070 3073:4094 4097:5118 5121:6142 6145:7166 7169:8190 8193:9214 9217:10238 10241:11262 11265:12286 12289:13310 13313:14334 14337:15358 15361:16382" ht="72" x14ac:dyDescent="0.3">
      <c r="A21" s="130">
        <v>18</v>
      </c>
      <c r="B21" s="134" t="str">
        <f>Dashboard!B31</f>
        <v>ensure change as a result of learning is, when appropriate:
a)	built in the service’s business planning process;
b)	embedded into policies, processes and guidance;
c)	incorporated into education and training programmes; and
d)	recorded and communicated.</v>
      </c>
      <c r="C21" s="130"/>
      <c r="D21" s="130"/>
      <c r="E21" s="130"/>
      <c r="F21" s="130"/>
      <c r="G21" s="130"/>
      <c r="H21" s="130"/>
    </row>
    <row r="22" spans="1:1022 1025:2046 2049:3070 3073:4094 4097:5118 5121:6142 6145:7166 7169:8190 8193:9214 9217:10238 10241:11262 11265:12286 12289:13310 13313:14334 14337:15358 15361:16382" ht="28.8" x14ac:dyDescent="0.3">
      <c r="A22" s="132">
        <v>19</v>
      </c>
      <c r="B22" s="131" t="str">
        <f>Dashboard!B32</f>
        <v>evaluate and assure learning proportionately to determine whether intended outcomes have been achieved, and lessons learned are embedded</v>
      </c>
      <c r="C22" s="133"/>
      <c r="D22" s="133"/>
      <c r="E22" s="132"/>
      <c r="F22" s="131"/>
      <c r="G22" s="133"/>
      <c r="H22" s="133"/>
    </row>
    <row r="23" spans="1:1022 1025:2046 2049:3070 3073:4094 4097:5118 5121:6142 6145:7166 7169:8190 8193:9214 9217:10238 10241:11262 11265:12286 12289:13310 13313:14334 14337:15358 15361:16382" ht="28.8" x14ac:dyDescent="0.3">
      <c r="A23" s="130">
        <v>20</v>
      </c>
      <c r="B23" s="134" t="str">
        <f>Dashboard!B33</f>
        <v>feed evaluation findings back into the organisational learning process to support continuous improvement</v>
      </c>
      <c r="C23" s="130"/>
      <c r="D23" s="130"/>
      <c r="E23" s="130"/>
      <c r="F23" s="130"/>
      <c r="G23" s="130"/>
      <c r="H23" s="130"/>
    </row>
    <row r="24" spans="1:1022 1025:2046 2049:3070 3073:4094 4097:5118 5121:6142 6145:7166 7169:8190 8193:9214 9217:10238 10241:11262 11265:12286 12289:13310 13313:14334 14337:15358 15361:16382" ht="28.8" x14ac:dyDescent="0.3">
      <c r="A24" s="132">
        <v>21</v>
      </c>
      <c r="B24" s="131" t="str">
        <f>Dashboard!B34</f>
        <v>utilise new and emerging technology to support continuous improvement and organisational learning</v>
      </c>
      <c r="C24" s="133"/>
      <c r="D24" s="133"/>
      <c r="E24" s="132"/>
      <c r="F24" s="131"/>
      <c r="G24" s="133"/>
      <c r="H24" s="133"/>
    </row>
  </sheetData>
  <mergeCells count="1">
    <mergeCell ref="C1:G1"/>
  </mergeCells>
  <pageMargins left="0.70866141732283472" right="0.70866141732283472" top="0.74803149606299213" bottom="0.74803149606299213" header="0.31496062992125984" footer="0.31496062992125984"/>
  <pageSetup paperSize="8" scale="65" orientation="landscape" horizontalDpi="4294967293" verticalDpi="0" r:id="rId1"/>
  <rowBreaks count="1" manualBreakCount="1">
    <brk id="15" max="16383"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AE8CA039-6867-4718-89F4-7606AD76853F}">
            <xm:f>NOT(ISERROR(SEARCH(#REF!,E3)))</xm:f>
            <xm:f>#REF!</xm:f>
            <x14:dxf>
              <fill>
                <patternFill>
                  <bgColor theme="4" tint="0.79998168889431442"/>
                </patternFill>
              </fill>
            </x14:dxf>
          </x14:cfRule>
          <x14:cfRule type="containsText" priority="2" operator="containsText" id="{59660CCF-B040-4FE7-A02E-3FAEC64CA145}">
            <xm:f>NOT(ISERROR(SEARCH(#REF!,E3)))</xm:f>
            <xm:f>#REF!</xm:f>
            <x14:dxf>
              <fill>
                <patternFill>
                  <bgColor theme="4" tint="0.39994506668294322"/>
                </patternFill>
              </fill>
            </x14:dxf>
          </x14:cfRule>
          <x14:cfRule type="containsText" priority="3" operator="containsText" id="{3D48447D-44CB-468D-A5C9-493BC18C87D3}">
            <xm:f>NOT(ISERROR(SEARCH(#REF!,E3)))</xm:f>
            <xm:f>#REF!</xm:f>
            <x14:dxf>
              <font>
                <color theme="0"/>
              </font>
              <fill>
                <patternFill>
                  <bgColor theme="4" tint="-0.24994659260841701"/>
                </patternFill>
              </fill>
            </x14:dxf>
          </x14:cfRule>
          <xm:sqref>E3:F19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17A7227D-8CA0-41E7-B0AD-B25981DE3F4E}">
          <x14:formula1>
            <xm:f>Lists!$A$2:$A$4</xm:f>
          </x14:formula1>
          <xm:sqref>C4:C24</xm:sqref>
        </x14:dataValidation>
        <x14:dataValidation type="list" allowBlank="1" showInputMessage="1" showErrorMessage="1" xr:uid="{A33D3B38-BF42-495E-87BF-01731710BCED}">
          <x14:formula1>
            <xm:f>Lists!$B$2:$B$4</xm:f>
          </x14:formula1>
          <xm:sqref>D4:D24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84F68-EC5C-4D2A-94C7-582ACBA06F91}">
  <sheetPr codeName="Sheet3">
    <tabColor rgb="FF0070C0"/>
  </sheetPr>
  <dimension ref="A2:L36"/>
  <sheetViews>
    <sheetView showGridLines="0" tabSelected="1" zoomScale="76" zoomScaleNormal="110" workbookViewId="0">
      <selection activeCell="K36" sqref="K36"/>
    </sheetView>
  </sheetViews>
  <sheetFormatPr defaultColWidth="9" defaultRowHeight="18" customHeight="1" x14ac:dyDescent="0.3"/>
  <cols>
    <col min="1" max="1" width="9" style="2"/>
    <col min="2" max="2" width="53.5546875" style="2" customWidth="1"/>
    <col min="3" max="11" width="8.77734375" style="2" customWidth="1"/>
    <col min="12" max="16384" width="9" style="2"/>
  </cols>
  <sheetData>
    <row r="2" spans="1:12" ht="25.5" customHeight="1" x14ac:dyDescent="0.3"/>
    <row r="4" spans="1:12" ht="21.75" customHeight="1" x14ac:dyDescent="0.3">
      <c r="E4" s="108" t="s">
        <v>147</v>
      </c>
      <c r="F4" s="108"/>
      <c r="G4" s="108"/>
      <c r="H4" s="41"/>
      <c r="I4" s="109" t="s">
        <v>210</v>
      </c>
      <c r="J4" s="110"/>
      <c r="K4" s="110"/>
      <c r="L4" s="111"/>
    </row>
    <row r="5" spans="1:12" ht="18" customHeight="1" thickBot="1" x14ac:dyDescent="0.35"/>
    <row r="6" spans="1:12" ht="20.7" customHeight="1" thickTop="1" thickBot="1" x14ac:dyDescent="0.35">
      <c r="B6" s="128" t="s">
        <v>17</v>
      </c>
      <c r="C6" s="128"/>
      <c r="D6" s="128"/>
      <c r="E6" s="128"/>
      <c r="F6" s="128"/>
      <c r="G6" s="128"/>
      <c r="I6" s="118" t="s">
        <v>146</v>
      </c>
      <c r="J6" s="119"/>
      <c r="K6" s="119"/>
      <c r="L6" s="120"/>
    </row>
    <row r="7" spans="1:12" ht="20.7" customHeight="1" thickBot="1" x14ac:dyDescent="0.35">
      <c r="B7" s="19" t="s">
        <v>18</v>
      </c>
      <c r="C7" s="127"/>
      <c r="D7" s="127"/>
      <c r="E7" s="127"/>
      <c r="F7" s="127"/>
      <c r="G7" s="127"/>
      <c r="I7" s="121"/>
      <c r="J7" s="122"/>
      <c r="K7" s="122"/>
      <c r="L7" s="123"/>
    </row>
    <row r="8" spans="1:12" ht="20.7" customHeight="1" thickBot="1" x14ac:dyDescent="0.35">
      <c r="B8" s="19" t="s">
        <v>19</v>
      </c>
      <c r="C8" s="127"/>
      <c r="D8" s="127"/>
      <c r="E8" s="127"/>
      <c r="F8" s="127"/>
      <c r="G8" s="127"/>
      <c r="I8" s="121"/>
      <c r="J8" s="122"/>
      <c r="K8" s="122"/>
      <c r="L8" s="123"/>
    </row>
    <row r="9" spans="1:12" ht="20.7" customHeight="1" thickBot="1" x14ac:dyDescent="0.35">
      <c r="B9" s="19" t="s">
        <v>20</v>
      </c>
      <c r="C9" s="127"/>
      <c r="D9" s="127"/>
      <c r="E9" s="127"/>
      <c r="F9" s="127"/>
      <c r="G9" s="127"/>
      <c r="I9" s="121"/>
      <c r="J9" s="122"/>
      <c r="K9" s="122"/>
      <c r="L9" s="123"/>
    </row>
    <row r="10" spans="1:12" ht="20.7" customHeight="1" thickBot="1" x14ac:dyDescent="0.35">
      <c r="B10" s="19" t="s">
        <v>21</v>
      </c>
      <c r="C10" s="127"/>
      <c r="D10" s="127"/>
      <c r="E10" s="127"/>
      <c r="F10" s="127"/>
      <c r="G10" s="127"/>
      <c r="I10" s="124"/>
      <c r="J10" s="125"/>
      <c r="K10" s="125"/>
      <c r="L10" s="126"/>
    </row>
    <row r="11" spans="1:12" ht="18" customHeight="1" x14ac:dyDescent="0.3">
      <c r="B11" s="18"/>
      <c r="C11" s="18"/>
      <c r="D11"/>
    </row>
    <row r="12" spans="1:12" ht="18" customHeight="1" x14ac:dyDescent="0.3">
      <c r="A12" s="112" t="s">
        <v>22</v>
      </c>
      <c r="B12" s="112" t="s">
        <v>23</v>
      </c>
      <c r="C12" s="116" t="s">
        <v>0</v>
      </c>
      <c r="D12" s="116"/>
      <c r="E12" s="116"/>
      <c r="F12" s="117" t="s">
        <v>1</v>
      </c>
      <c r="G12" s="117"/>
      <c r="H12" s="117"/>
      <c r="I12" s="113" t="s">
        <v>143</v>
      </c>
      <c r="J12" s="114"/>
      <c r="K12" s="114"/>
      <c r="L12" s="115"/>
    </row>
    <row r="13" spans="1:12" s="5" customFormat="1" ht="31.2" customHeight="1" x14ac:dyDescent="0.3">
      <c r="A13" s="112"/>
      <c r="B13" s="112"/>
      <c r="C13" s="6" t="s">
        <v>4</v>
      </c>
      <c r="D13" s="7" t="s">
        <v>3</v>
      </c>
      <c r="E13" s="8" t="s">
        <v>2</v>
      </c>
      <c r="F13" s="6" t="s">
        <v>4</v>
      </c>
      <c r="G13" s="7" t="s">
        <v>3</v>
      </c>
      <c r="H13" s="8" t="s">
        <v>2</v>
      </c>
      <c r="I13" s="9" t="s">
        <v>140</v>
      </c>
      <c r="J13" s="10" t="s">
        <v>141</v>
      </c>
      <c r="K13" s="11" t="s">
        <v>142</v>
      </c>
      <c r="L13" s="14" t="s">
        <v>24</v>
      </c>
    </row>
    <row r="14" spans="1:12" ht="57.6" x14ac:dyDescent="0.3">
      <c r="A14" s="3">
        <v>1</v>
      </c>
      <c r="B14" s="12" t="s">
        <v>211</v>
      </c>
      <c r="C14" s="16">
        <f>COUNTIF('Criteria 1'!$B$3:$B$50,"Low")</f>
        <v>0</v>
      </c>
      <c r="D14" s="16">
        <f>COUNTIF('Criteria 1'!$B$3:$B$50,"Medium")</f>
        <v>0</v>
      </c>
      <c r="E14" s="16">
        <f>COUNTIF('Criteria 1'!$B$3:$B$50,"High")</f>
        <v>0</v>
      </c>
      <c r="F14" s="17">
        <f>COUNTIF('Criteria 1'!$C$3:$C$50,"Low")</f>
        <v>0</v>
      </c>
      <c r="G14" s="17">
        <f>COUNTIF('Criteria 1'!$C$3:$C$50,"Medium")</f>
        <v>0</v>
      </c>
      <c r="H14" s="17">
        <f>COUNTIF('Criteria 1'!$C$3:$C$50,"High")</f>
        <v>0</v>
      </c>
      <c r="I14" s="15">
        <f>COUNTIF('Criteria 1'!$D$3:$D$50,"Substantial")</f>
        <v>0</v>
      </c>
      <c r="J14" s="15">
        <f>COUNTIF('Criteria 1'!$D$3:$D$50,"Reasonable")</f>
        <v>0</v>
      </c>
      <c r="K14" s="15">
        <f>COUNTIF('Criteria 1'!$D$3:$D$50,"Limited")</f>
        <v>0</v>
      </c>
      <c r="L14" s="13"/>
    </row>
    <row r="15" spans="1:12" ht="166.8" customHeight="1" x14ac:dyDescent="0.3">
      <c r="A15" s="3">
        <v>2</v>
      </c>
      <c r="B15" s="12" t="s">
        <v>212</v>
      </c>
      <c r="C15" s="16">
        <f>COUNTIF('Criteria 2'!$B$3:$B$50,"Low")</f>
        <v>0</v>
      </c>
      <c r="D15" s="16">
        <f>COUNTIF('Criteria 2'!$B$3:$B$50,"Medium")</f>
        <v>0</v>
      </c>
      <c r="E15" s="16">
        <f>COUNTIF('Criteria 2'!$B$3:$B$50,"High")</f>
        <v>0</v>
      </c>
      <c r="F15" s="17">
        <f>COUNTIF('Criteria 2'!$C$3:$C$50,"Low")</f>
        <v>0</v>
      </c>
      <c r="G15" s="17">
        <f>COUNTIF('Criteria 2'!$C$3:$C$50,"Medium")</f>
        <v>0</v>
      </c>
      <c r="H15" s="17">
        <f>COUNTIF('Criteria 2'!$C$3:$C$50,"High")</f>
        <v>0</v>
      </c>
      <c r="I15" s="15">
        <f>COUNTIF('Criteria 2'!$D$3:$D$50,"Substantial")</f>
        <v>0</v>
      </c>
      <c r="J15" s="15">
        <f>COUNTIF('Criteria 2'!$D$3:$D$50,"Reasonable")</f>
        <v>0</v>
      </c>
      <c r="K15" s="15">
        <f>COUNTIF('Criteria 2'!$D$3:$D$50,"Limited")</f>
        <v>0</v>
      </c>
      <c r="L15" s="13"/>
    </row>
    <row r="16" spans="1:12" ht="43.2" x14ac:dyDescent="0.3">
      <c r="A16" s="3">
        <v>3</v>
      </c>
      <c r="B16" s="12" t="s">
        <v>213</v>
      </c>
      <c r="C16" s="16">
        <f>COUNTIF('Criteria 3'!$B$3:$B$50,"Low")</f>
        <v>0</v>
      </c>
      <c r="D16" s="16">
        <f>COUNTIF('Criteria 3'!$B$3:$B$50,"Medium")</f>
        <v>0</v>
      </c>
      <c r="E16" s="16">
        <f>COUNTIF('Criteria 3'!$B$3:$B$50,"High")</f>
        <v>0</v>
      </c>
      <c r="F16" s="17">
        <f>COUNTIF('Criteria 3'!$C$3:$C$50,"Low")</f>
        <v>0</v>
      </c>
      <c r="G16" s="17">
        <f>COUNTIF('Criteria 3'!$C$3:$C$50,"Medium")</f>
        <v>0</v>
      </c>
      <c r="H16" s="17">
        <f>COUNTIF('Criteria 3'!$C$3:$C$50,"High")</f>
        <v>0</v>
      </c>
      <c r="I16" s="15">
        <f>COUNTIF('Criteria 3'!$D$3:$D$50,"Substantial")</f>
        <v>0</v>
      </c>
      <c r="J16" s="15">
        <f>COUNTIF('Criteria 3'!$D$3:$D$50,"Reasonable")</f>
        <v>0</v>
      </c>
      <c r="K16" s="15">
        <f>COUNTIF('Criteria 3'!$D$3:$D$50,"Limited")</f>
        <v>0</v>
      </c>
      <c r="L16" s="13"/>
    </row>
    <row r="17" spans="1:12" ht="158.4" x14ac:dyDescent="0.3">
      <c r="A17" s="3">
        <v>4</v>
      </c>
      <c r="B17" s="12" t="s">
        <v>214</v>
      </c>
      <c r="C17" s="16">
        <f>COUNTIF('Criteria 4'!$B$3:$B$50,"Low")</f>
        <v>0</v>
      </c>
      <c r="D17" s="16">
        <f>COUNTIF('Criteria 4'!$B$3:$B$50,"Medium")</f>
        <v>0</v>
      </c>
      <c r="E17" s="16">
        <f>COUNTIF('Criteria 4'!$B$3:$B$50,"High")</f>
        <v>0</v>
      </c>
      <c r="F17" s="17">
        <f>COUNTIF('Criteria 4'!$C$3:$C$50,"Low")</f>
        <v>0</v>
      </c>
      <c r="G17" s="17">
        <f>COUNTIF('Criteria 4'!$C$3:$C$50,"Medium")</f>
        <v>0</v>
      </c>
      <c r="H17" s="17">
        <f>COUNTIF('Criteria 4'!$C$3:$C$50,"High")</f>
        <v>0</v>
      </c>
      <c r="I17" s="15">
        <f>COUNTIF('Criteria 4'!$D$3:$D$50,"Substantial")</f>
        <v>0</v>
      </c>
      <c r="J17" s="15">
        <f>COUNTIF('Criteria 4'!$D$3:$D$50,"Reasonable")</f>
        <v>0</v>
      </c>
      <c r="K17" s="15">
        <f>COUNTIF('Criteria 4'!$D$3:$D$50,"Limited")</f>
        <v>0</v>
      </c>
      <c r="L17" s="13"/>
    </row>
    <row r="18" spans="1:12" ht="43.2" x14ac:dyDescent="0.3">
      <c r="A18" s="3">
        <v>5</v>
      </c>
      <c r="B18" s="12" t="s">
        <v>215</v>
      </c>
      <c r="C18" s="16">
        <f>COUNTIF('Criteria 5'!$B$3:$B$50,"Low")</f>
        <v>0</v>
      </c>
      <c r="D18" s="16">
        <f>COUNTIF('Criteria 5'!$B$3:$B$50,"Medium")</f>
        <v>0</v>
      </c>
      <c r="E18" s="16">
        <f>COUNTIF('Criteria 5'!$B$3:$B$50,"High")</f>
        <v>0</v>
      </c>
      <c r="F18" s="17">
        <f>COUNTIF('Criteria 5'!$C$3:$C$50,"Low")</f>
        <v>0</v>
      </c>
      <c r="G18" s="17">
        <f>COUNTIF('Criteria 5'!$C$3:$C$50,"Medium")</f>
        <v>0</v>
      </c>
      <c r="H18" s="17">
        <f>COUNTIF('Criteria 5'!$C$3:$C$50,"High")</f>
        <v>0</v>
      </c>
      <c r="I18" s="15">
        <f>COUNTIF('Criteria 5'!$D$3:$D$50,"Substantial")</f>
        <v>0</v>
      </c>
      <c r="J18" s="15">
        <f>COUNTIF('Criteria 5'!$D$3:$D$50,"Reasonable")</f>
        <v>0</v>
      </c>
      <c r="K18" s="15">
        <f>COUNTIF('Criteria 5'!$D$3:$D$50,"Limited")</f>
        <v>0</v>
      </c>
      <c r="L18" s="13"/>
    </row>
    <row r="19" spans="1:12" ht="43.2" x14ac:dyDescent="0.3">
      <c r="A19" s="3">
        <v>6</v>
      </c>
      <c r="B19" s="12" t="s">
        <v>216</v>
      </c>
      <c r="C19" s="16">
        <f>COUNTIF('Criteria 6'!$B$3:$B$50,"Low")</f>
        <v>0</v>
      </c>
      <c r="D19" s="16">
        <f>COUNTIF('Criteria 6'!$B$3:$B$50,"Medium")</f>
        <v>0</v>
      </c>
      <c r="E19" s="16">
        <f>COUNTIF('Criteria 6'!$B$3:$B$50,"High")</f>
        <v>0</v>
      </c>
      <c r="F19" s="17">
        <f>COUNTIF('Criteria 6'!$C$3:$C$50,"Low")</f>
        <v>0</v>
      </c>
      <c r="G19" s="17">
        <f>COUNTIF('Criteria 6'!$C$3:$C$50,"Medium")</f>
        <v>0</v>
      </c>
      <c r="H19" s="17">
        <f>COUNTIF('Criteria 6'!$C$3:$C$50,"High")</f>
        <v>0</v>
      </c>
      <c r="I19" s="15">
        <f>COUNTIF('Criteria 6'!$D$3:$D$50,"Substantial")</f>
        <v>0</v>
      </c>
      <c r="J19" s="15">
        <f>COUNTIF('Criteria 6'!$D$3:$D$50,"Reasonable")</f>
        <v>0</v>
      </c>
      <c r="K19" s="15">
        <f>COUNTIF('Criteria 6'!$D$3:$D$50,"Limited")</f>
        <v>0</v>
      </c>
      <c r="L19" s="13"/>
    </row>
    <row r="20" spans="1:12" ht="43.2" x14ac:dyDescent="0.3">
      <c r="A20" s="3">
        <v>7</v>
      </c>
      <c r="B20" s="12" t="s">
        <v>217</v>
      </c>
      <c r="C20" s="16">
        <f>COUNTIF('Criteria 7'!$B$3:$B$50,"Low")</f>
        <v>0</v>
      </c>
      <c r="D20" s="16">
        <f>COUNTIF('Criteria 7'!$B$3:$B$50,"Medium")</f>
        <v>0</v>
      </c>
      <c r="E20" s="16">
        <f>COUNTIF('Criteria 7'!$B$3:$B$50,"High")</f>
        <v>0</v>
      </c>
      <c r="F20" s="17">
        <f>COUNTIF('Criteria 7'!$C$3:$C$50,"Low")</f>
        <v>0</v>
      </c>
      <c r="G20" s="17">
        <f>COUNTIF('Criteria 7'!$C$3:$C$50,"Medium")</f>
        <v>0</v>
      </c>
      <c r="H20" s="17">
        <f>COUNTIF('Criteria 7'!$C$3:$C$50,"High")</f>
        <v>0</v>
      </c>
      <c r="I20" s="15">
        <f>COUNTIF('Criteria 7'!$D$3:$D$50,"Substantial")</f>
        <v>0</v>
      </c>
      <c r="J20" s="15">
        <f>COUNTIF('Criteria 7'!$D$3:$D$50,"Reasonable")</f>
        <v>0</v>
      </c>
      <c r="K20" s="15">
        <f>COUNTIF('Criteria 7'!$D$3:$D$50,"Limited")</f>
        <v>0</v>
      </c>
      <c r="L20" s="13"/>
    </row>
    <row r="21" spans="1:12" ht="43.2" x14ac:dyDescent="0.3">
      <c r="A21" s="3">
        <v>8</v>
      </c>
      <c r="B21" s="12" t="s">
        <v>218</v>
      </c>
      <c r="C21" s="16">
        <f>COUNTIF('Criteria 8'!$B$3:$B$50,"Low")</f>
        <v>0</v>
      </c>
      <c r="D21" s="16">
        <f>COUNTIF('Criteria 8'!$B$3:$B$50,"Medium")</f>
        <v>0</v>
      </c>
      <c r="E21" s="16">
        <f>COUNTIF('Criteria 8'!$B$3:$B$50,"High")</f>
        <v>0</v>
      </c>
      <c r="F21" s="17">
        <f>COUNTIF('Criteria 8'!$C$3:$C$50,"Low")</f>
        <v>0</v>
      </c>
      <c r="G21" s="17">
        <f>COUNTIF('Criteria 8'!$C$3:$C$50,"Medium")</f>
        <v>0</v>
      </c>
      <c r="H21" s="17">
        <f>COUNTIF('Criteria 8'!$C$3:$C$50,"High")</f>
        <v>0</v>
      </c>
      <c r="I21" s="15">
        <f>COUNTIF('Criteria 8'!$D$3:$D$50,"Substantial")</f>
        <v>0</v>
      </c>
      <c r="J21" s="15">
        <f>COUNTIF('Criteria 8'!$D$3:$D$50,"Reasonable")</f>
        <v>0</v>
      </c>
      <c r="K21" s="15">
        <f>COUNTIF('Criteria 8'!$D$3:$D$50,"Limited")</f>
        <v>0</v>
      </c>
      <c r="L21" s="13"/>
    </row>
    <row r="22" spans="1:12" ht="43.2" x14ac:dyDescent="0.3">
      <c r="A22" s="3">
        <v>9</v>
      </c>
      <c r="B22" s="12" t="s">
        <v>219</v>
      </c>
      <c r="C22" s="16">
        <f>COUNTIF('Criteria 9'!$B$3:$B$50,"Low")</f>
        <v>0</v>
      </c>
      <c r="D22" s="16">
        <f>COUNTIF('Criteria 9'!$B$3:$B$50,"Medium")</f>
        <v>0</v>
      </c>
      <c r="E22" s="16">
        <f>COUNTIF('Criteria 9'!$B$3:$B$50,"High")</f>
        <v>0</v>
      </c>
      <c r="F22" s="17">
        <f>COUNTIF('Criteria 9'!$C$3:$C$50,"Low")</f>
        <v>0</v>
      </c>
      <c r="G22" s="17">
        <f>COUNTIF('Criteria 9'!$C$3:$C$50,"Medium")</f>
        <v>0</v>
      </c>
      <c r="H22" s="17">
        <f>COUNTIF('Criteria 9'!$C$3:$C$50,"High")</f>
        <v>0</v>
      </c>
      <c r="I22" s="15">
        <f>COUNTIF('Criteria 9'!$D$3:$D$50,"Substantial")</f>
        <v>0</v>
      </c>
      <c r="J22" s="15">
        <f>COUNTIF('Criteria 9'!$D$3:$D$50,"Reasonable")</f>
        <v>0</v>
      </c>
      <c r="K22" s="15">
        <f>COUNTIF('Criteria 9'!$D$3:$D$50,"Limited")</f>
        <v>0</v>
      </c>
      <c r="L22" s="13"/>
    </row>
    <row r="23" spans="1:12" ht="28.8" x14ac:dyDescent="0.3">
      <c r="A23" s="3">
        <v>10</v>
      </c>
      <c r="B23" s="12" t="s">
        <v>220</v>
      </c>
      <c r="C23" s="16">
        <f>COUNTIF('Criteria 10'!$B$3:$B$50,"Low")</f>
        <v>0</v>
      </c>
      <c r="D23" s="16">
        <f>COUNTIF('Criteria 10'!$B$3:$B$50,"Medium")</f>
        <v>0</v>
      </c>
      <c r="E23" s="16">
        <f>COUNTIF('Criteria 10'!$B$3:$B$50,"High")</f>
        <v>0</v>
      </c>
      <c r="F23" s="17">
        <f>COUNTIF('Criteria 10'!$C$3:$C$50,"Low")</f>
        <v>0</v>
      </c>
      <c r="G23" s="17">
        <f>COUNTIF('Criteria 10'!$C$3:$C$50,"Medium")</f>
        <v>0</v>
      </c>
      <c r="H23" s="17">
        <f>COUNTIF('Criteria 10'!$C$3:$C$50,"High")</f>
        <v>0</v>
      </c>
      <c r="I23" s="15">
        <f>COUNTIF('Criteria 10'!$D$3:$D$50,"Substantial")</f>
        <v>0</v>
      </c>
      <c r="J23" s="15">
        <f>COUNTIF('Criteria 10'!$D$3:$D$50,"Reasonable")</f>
        <v>0</v>
      </c>
      <c r="K23" s="15">
        <f>COUNTIF('Criteria 10'!$D$3:$D$50,"Limited")</f>
        <v>0</v>
      </c>
      <c r="L23" s="13"/>
    </row>
    <row r="24" spans="1:12" ht="28.8" x14ac:dyDescent="0.3">
      <c r="A24" s="3">
        <v>11</v>
      </c>
      <c r="B24" s="12" t="s">
        <v>221</v>
      </c>
      <c r="C24" s="16">
        <f>COUNTIF('Criteria 11'!$B$3:$B$50,"Low")</f>
        <v>0</v>
      </c>
      <c r="D24" s="16">
        <f>COUNTIF('Criteria 11'!$B$3:$B$50,"Medium")</f>
        <v>0</v>
      </c>
      <c r="E24" s="16">
        <f>COUNTIF('Criteria 11'!$B$3:$B$50,"High")</f>
        <v>0</v>
      </c>
      <c r="F24" s="17">
        <f>COUNTIF('Criteria 11'!$C$3:$C$50,"Low")</f>
        <v>0</v>
      </c>
      <c r="G24" s="17">
        <f>COUNTIF('Criteria 11'!$C$3:$C$50,"Medium")</f>
        <v>0</v>
      </c>
      <c r="H24" s="17">
        <f>COUNTIF('Criteria 11'!$C$3:$C$50,"High")</f>
        <v>0</v>
      </c>
      <c r="I24" s="37">
        <f>COUNTIF('Criteria 11'!$D$3:$D$50,"Substantial")</f>
        <v>0</v>
      </c>
      <c r="J24" s="37">
        <f>COUNTIF('Criteria 11'!$D$3:$D$50,"Reasonable")</f>
        <v>0</v>
      </c>
      <c r="K24" s="37">
        <f>COUNTIF('Criteria 11'!$D$3:$D$50,"Limited")</f>
        <v>0</v>
      </c>
      <c r="L24" s="13"/>
    </row>
    <row r="25" spans="1:12" ht="43.2" x14ac:dyDescent="0.3">
      <c r="A25" s="3">
        <v>12</v>
      </c>
      <c r="B25" s="40" t="s">
        <v>222</v>
      </c>
      <c r="C25" s="16">
        <f>COUNTIF('Criteria 12'!$B$3:$B$50,"Low")</f>
        <v>0</v>
      </c>
      <c r="D25" s="16">
        <f>COUNTIF('Criteria 12'!$B$3:$B$50,"Medium")</f>
        <v>0</v>
      </c>
      <c r="E25" s="16">
        <f>COUNTIF('Criteria 12'!$B$3:$B$50,"High")</f>
        <v>0</v>
      </c>
      <c r="F25" s="17">
        <f>COUNTIF('Criteria 12'!$C$3:$C$50,"Low")</f>
        <v>0</v>
      </c>
      <c r="G25" s="17">
        <f>COUNTIF('Criteria 12'!$C$3:$C$50,"Medium")</f>
        <v>0</v>
      </c>
      <c r="H25" s="17">
        <f>COUNTIF('Criteria 12'!$C$3:$C$50,"High")</f>
        <v>0</v>
      </c>
      <c r="I25" s="37">
        <f>COUNTIF('Criteria 12'!$D$3:$D$50,"Substantial")</f>
        <v>0</v>
      </c>
      <c r="J25" s="37">
        <f>COUNTIF('Criteria 12'!$D$3:$D$50,"Reasonable")</f>
        <v>0</v>
      </c>
      <c r="K25" s="37">
        <f>COUNTIF('Criteria 12'!$D$3:$D$50,"Limited")</f>
        <v>0</v>
      </c>
      <c r="L25" s="13"/>
    </row>
    <row r="26" spans="1:12" ht="28.8" x14ac:dyDescent="0.3">
      <c r="A26" s="3">
        <v>13</v>
      </c>
      <c r="B26" s="40" t="s">
        <v>223</v>
      </c>
      <c r="C26" s="16">
        <f>COUNTIF('Criteria 13'!$B$3:$B$50,"Low")</f>
        <v>0</v>
      </c>
      <c r="D26" s="16">
        <f>COUNTIF('Criteria 13'!$B$3:$B$50,"Medium")</f>
        <v>0</v>
      </c>
      <c r="E26" s="16">
        <f>COUNTIF('Criteria 13'!$B$3:$B$50,"High")</f>
        <v>0</v>
      </c>
      <c r="F26" s="17">
        <f>COUNTIF('Criteria 13'!$C$3:$C$50,"Low")</f>
        <v>0</v>
      </c>
      <c r="G26" s="17">
        <f>COUNTIF('Criteria 13'!$C$3:$C$50,"Medium")</f>
        <v>0</v>
      </c>
      <c r="H26" s="17">
        <f>COUNTIF('Criteria 13'!$C$3:$C$50,"High")</f>
        <v>0</v>
      </c>
      <c r="I26" s="37">
        <f>COUNTIF('Criteria 13'!$D$3:$D$50,"Substantial")</f>
        <v>0</v>
      </c>
      <c r="J26" s="37">
        <f>COUNTIF('Criteria 13'!$D$3:$D$50,"Reasonable")</f>
        <v>0</v>
      </c>
      <c r="K26" s="37">
        <f>COUNTIF('Criteria 13'!$D$3:$D$50,"Limited")</f>
        <v>0</v>
      </c>
      <c r="L26" s="13"/>
    </row>
    <row r="27" spans="1:12" ht="43.2" x14ac:dyDescent="0.3">
      <c r="A27" s="104">
        <v>14</v>
      </c>
      <c r="B27" s="40" t="s">
        <v>224</v>
      </c>
      <c r="C27" s="16">
        <f>COUNTIF('Criteria 14'!$B$3:$B$50,"Low")</f>
        <v>0</v>
      </c>
      <c r="D27" s="16">
        <f>COUNTIF('Criteria 14'!$B$3:$B$50,"Medium")</f>
        <v>0</v>
      </c>
      <c r="E27" s="16">
        <f>COUNTIF('Criteria 14'!$B$3:$B$50,"High")</f>
        <v>0</v>
      </c>
      <c r="F27" s="17">
        <f>COUNTIF('Criteria 14'!$C$3:$C$50,"Low")</f>
        <v>0</v>
      </c>
      <c r="G27" s="17">
        <f>COUNTIF('Criteria 14'!$C$3:$C$50,"Medium")</f>
        <v>0</v>
      </c>
      <c r="H27" s="17">
        <f>COUNTIF('Criteria 14'!$C$3:$C$50,"High")</f>
        <v>0</v>
      </c>
      <c r="I27" s="37">
        <f>COUNTIF('Criteria 14'!$D$3:$D$50,"Substantial")</f>
        <v>0</v>
      </c>
      <c r="J27" s="37">
        <f>COUNTIF('Criteria 14'!$D$3:$D$50,"Reasonable")</f>
        <v>0</v>
      </c>
      <c r="K27" s="37">
        <f>COUNTIF('Criteria 14'!$D$3:$D$50,"Limited")</f>
        <v>0</v>
      </c>
      <c r="L27" s="13"/>
    </row>
    <row r="28" spans="1:12" ht="43.2" x14ac:dyDescent="0.3">
      <c r="A28" s="104">
        <v>15</v>
      </c>
      <c r="B28" s="40" t="s">
        <v>225</v>
      </c>
      <c r="C28" s="16">
        <f>COUNTIF('Criteria 15'!$B$3:$B$50,"Low")</f>
        <v>0</v>
      </c>
      <c r="D28" s="16">
        <f>COUNTIF('Criteria 15'!$B$3:$B$50,"Medium")</f>
        <v>0</v>
      </c>
      <c r="E28" s="16">
        <f>COUNTIF('Criteria 15'!$B$3:$B$50,"High")</f>
        <v>0</v>
      </c>
      <c r="F28" s="17">
        <f>COUNTIF('Criteria 15'!$C$3:$C$50,"Low")</f>
        <v>0</v>
      </c>
      <c r="G28" s="17">
        <f>COUNTIF('Criteria 15'!$C$3:$C$50,"Medium")</f>
        <v>0</v>
      </c>
      <c r="H28" s="17">
        <f>COUNTIF('Criteria 15'!$C$3:$C$50,"High")</f>
        <v>0</v>
      </c>
      <c r="I28" s="37">
        <f>COUNTIF('Criteria 15'!$D$3:$D$50,"Substantial")</f>
        <v>0</v>
      </c>
      <c r="J28" s="37">
        <f>COUNTIF('Criteria 15'!$D$3:$D$50,"Reasonable")</f>
        <v>0</v>
      </c>
      <c r="K28" s="37">
        <f>COUNTIF('Criteria 15'!$D$3:$D$50,"Limited")</f>
        <v>0</v>
      </c>
      <c r="L28" s="13"/>
    </row>
    <row r="29" spans="1:12" ht="57.6" x14ac:dyDescent="0.3">
      <c r="A29" s="104">
        <v>16</v>
      </c>
      <c r="B29" s="40" t="s">
        <v>226</v>
      </c>
      <c r="C29" s="16">
        <f>COUNTIF('Criteria 16'!$B$3:$B$50,"Low")</f>
        <v>0</v>
      </c>
      <c r="D29" s="16">
        <f>COUNTIF('Criteria 16'!$B$3:$B$50,"Medium")</f>
        <v>0</v>
      </c>
      <c r="E29" s="16">
        <f>COUNTIF('Criteria 16'!$B$3:$B$50,"High")</f>
        <v>0</v>
      </c>
      <c r="F29" s="17">
        <f>COUNTIF('Criteria 16'!$C$3:$C$50,"Low")</f>
        <v>0</v>
      </c>
      <c r="G29" s="17">
        <f>COUNTIF('Criteria 16'!$C$3:$C$50,"Medium")</f>
        <v>0</v>
      </c>
      <c r="H29" s="17">
        <f>COUNTIF('Criteria 16'!$C$3:$C$50,"High")</f>
        <v>0</v>
      </c>
      <c r="I29" s="37">
        <f>COUNTIF('Criteria 16'!$D$3:$D$50,"Substantial")</f>
        <v>0</v>
      </c>
      <c r="J29" s="37">
        <f>COUNTIF('Criteria 16'!$D$3:$D$50,"Reasonable")</f>
        <v>0</v>
      </c>
      <c r="K29" s="37">
        <f>COUNTIF('Criteria 16'!$D$3:$D$50,"Limited")</f>
        <v>0</v>
      </c>
      <c r="L29" s="13"/>
    </row>
    <row r="30" spans="1:12" ht="28.8" x14ac:dyDescent="0.3">
      <c r="A30" s="104">
        <v>17</v>
      </c>
      <c r="B30" s="40" t="s">
        <v>227</v>
      </c>
      <c r="C30" s="16">
        <f>COUNTIF('Criteria 17'!$B$3:$B$50,"Low")</f>
        <v>0</v>
      </c>
      <c r="D30" s="16">
        <f>COUNTIF('Criteria 17'!$B$3:$B$50,"Medium")</f>
        <v>0</v>
      </c>
      <c r="E30" s="16">
        <f>COUNTIF('Criteria 17'!$B$3:$B$50,"High")</f>
        <v>0</v>
      </c>
      <c r="F30" s="17">
        <f>COUNTIF('Criteria 17'!$C$3:$C$50,"Low")</f>
        <v>0</v>
      </c>
      <c r="G30" s="17">
        <f>COUNTIF('Criteria 17'!$C$3:$C$50,"Medium")</f>
        <v>0</v>
      </c>
      <c r="H30" s="17">
        <f>COUNTIF('Criteria 17'!$C$3:$C$50,"High")</f>
        <v>0</v>
      </c>
      <c r="I30" s="37">
        <f>COUNTIF('Criteria 17'!$D$3:$D$50,"Substantial")</f>
        <v>0</v>
      </c>
      <c r="J30" s="37">
        <f>COUNTIF('Criteria 17'!$D$3:$D$50,"Reasonable")</f>
        <v>0</v>
      </c>
      <c r="K30" s="37">
        <f>COUNTIF('Criteria 17'!$D$3:$D$50,"Limited")</f>
        <v>0</v>
      </c>
      <c r="L30" s="13"/>
    </row>
    <row r="31" spans="1:12" ht="81.599999999999994" customHeight="1" x14ac:dyDescent="0.3">
      <c r="A31" s="104">
        <v>18</v>
      </c>
      <c r="B31" s="40" t="s">
        <v>228</v>
      </c>
      <c r="C31" s="16">
        <f>COUNTIF('Criteria 18'!$B$3:$B$50,"Low")</f>
        <v>0</v>
      </c>
      <c r="D31" s="16">
        <f>COUNTIF('Criteria 18'!$B$3:$B$50,"Medium")</f>
        <v>0</v>
      </c>
      <c r="E31" s="16">
        <f>COUNTIF('Criteria 18'!$B$3:$B$50,"High")</f>
        <v>0</v>
      </c>
      <c r="F31" s="17">
        <f>COUNTIF('Criteria 18'!$C$3:$C$50,"Low")</f>
        <v>0</v>
      </c>
      <c r="G31" s="17">
        <f>COUNTIF('Criteria 18'!$C$3:$C$50,"Medium")</f>
        <v>0</v>
      </c>
      <c r="H31" s="17">
        <f>COUNTIF('Criteria 18'!$C$3:$C$50,"High")</f>
        <v>0</v>
      </c>
      <c r="I31" s="37">
        <f>COUNTIF('Criteria 18'!$D$3:$D$50,"Substantial")</f>
        <v>0</v>
      </c>
      <c r="J31" s="37">
        <f>COUNTIF('Criteria 18'!$D$3:$D$50,"Reasonable")</f>
        <v>0</v>
      </c>
      <c r="K31" s="37">
        <f>COUNTIF('Criteria 18'!$D$3:$D$50,"Limited")</f>
        <v>0</v>
      </c>
      <c r="L31" s="13"/>
    </row>
    <row r="32" spans="1:12" ht="43.2" x14ac:dyDescent="0.3">
      <c r="A32" s="104">
        <v>19</v>
      </c>
      <c r="B32" s="40" t="s">
        <v>249</v>
      </c>
      <c r="C32" s="16">
        <f>COUNTIF('Criteria 19'!$B$3:$B$50,"Low")</f>
        <v>0</v>
      </c>
      <c r="D32" s="16">
        <f>COUNTIF('Criteria 19'!$B$3:$B$50,"Medium")</f>
        <v>0</v>
      </c>
      <c r="E32" s="16">
        <f>COUNTIF('Criteria 19'!$B$3:$B$50,"High")</f>
        <v>0</v>
      </c>
      <c r="F32" s="17">
        <f>COUNTIF('Criteria 19'!$C$3:$C$50,"Low")</f>
        <v>0</v>
      </c>
      <c r="G32" s="17">
        <f>COUNTIF('Criteria 19'!$C$3:$C$50,"Medium")</f>
        <v>0</v>
      </c>
      <c r="H32" s="17">
        <f>COUNTIF('Criteria 19'!$C$3:$C$50,"High")</f>
        <v>0</v>
      </c>
      <c r="I32" s="37">
        <f>COUNTIF('Criteria 19'!$D$3:$D$50,"Substantial")</f>
        <v>0</v>
      </c>
      <c r="J32" s="37">
        <f>COUNTIF('Criteria 19'!$D$3:$D$50,"Reasonable")</f>
        <v>0</v>
      </c>
      <c r="K32" s="37">
        <f>COUNTIF('Criteria 19'!$D$3:$D$50,"Limited")</f>
        <v>0</v>
      </c>
      <c r="L32" s="129"/>
    </row>
    <row r="33" spans="1:12" ht="28.8" x14ac:dyDescent="0.3">
      <c r="A33" s="104">
        <v>20</v>
      </c>
      <c r="B33" s="40" t="s">
        <v>260</v>
      </c>
      <c r="C33" s="16">
        <f>COUNTIF('Criteria 20'!$B$3:$B$50,"Low")</f>
        <v>0</v>
      </c>
      <c r="D33" s="16">
        <f>COUNTIF('Criteria 20'!$B$3:$B$50,"Medium")</f>
        <v>0</v>
      </c>
      <c r="E33" s="16">
        <f>COUNTIF('Criteria 20'!$B$3:$B$50,"High")</f>
        <v>0</v>
      </c>
      <c r="F33" s="17">
        <f>COUNTIF('Criteria 20'!$C$3:$C$50,"Low")</f>
        <v>0</v>
      </c>
      <c r="G33" s="17">
        <f>COUNTIF('Criteria 20'!$C$3:$C$50,"Medium")</f>
        <v>0</v>
      </c>
      <c r="H33" s="17">
        <f>COUNTIF('Criteria 20'!$C$3:$C$50,"High")</f>
        <v>0</v>
      </c>
      <c r="I33" s="37">
        <f>COUNTIF('Criteria 20'!$D$3:$D$50,"Substantial")</f>
        <v>0</v>
      </c>
      <c r="J33" s="37">
        <f>COUNTIF('Criteria 20'!$D$3:$D$50,"Reasonable")</f>
        <v>0</v>
      </c>
      <c r="K33" s="37">
        <f>COUNTIF('Criteria 20'!$D$3:$D$50,"Limited")</f>
        <v>0</v>
      </c>
      <c r="L33" s="129"/>
    </row>
    <row r="34" spans="1:12" ht="29.4" thickBot="1" x14ac:dyDescent="0.35">
      <c r="A34" s="104">
        <v>21</v>
      </c>
      <c r="B34" s="40" t="s">
        <v>281</v>
      </c>
      <c r="C34" s="16">
        <f>COUNTIF('Criteria 21'!$B$3:$B$50,"Low")</f>
        <v>0</v>
      </c>
      <c r="D34" s="16">
        <f>COUNTIF('Criteria 21'!$B$3:$B$50,"Medium")</f>
        <v>0</v>
      </c>
      <c r="E34" s="16">
        <f>COUNTIF('Criteria 21'!$B$3:$B$50,"High")</f>
        <v>0</v>
      </c>
      <c r="F34" s="17">
        <f>COUNTIF('Criteria 21'!$C$3:$C$50,"Low")</f>
        <v>0</v>
      </c>
      <c r="G34" s="17">
        <f>COUNTIF('Criteria 21'!$C$3:$C$50,"Medium")</f>
        <v>0</v>
      </c>
      <c r="H34" s="17">
        <f>COUNTIF('Criteria 21'!$C$3:$C$50,"High")</f>
        <v>0</v>
      </c>
      <c r="I34" s="37">
        <f>COUNTIF('Criteria 21'!$D$3:$D$50,"Substantial")</f>
        <v>0</v>
      </c>
      <c r="J34" s="37">
        <f>COUNTIF('Criteria 21'!$D$3:$D$50,"Reasonable")</f>
        <v>0</v>
      </c>
      <c r="K34" s="37">
        <f>COUNTIF('Criteria 21'!$D$3:$D$50,"Limited")</f>
        <v>0</v>
      </c>
      <c r="L34" s="129"/>
    </row>
    <row r="35" spans="1:12" s="5" customFormat="1" ht="15.6" thickTop="1" thickBot="1" x14ac:dyDescent="0.35">
      <c r="A35" s="31" t="s">
        <v>25</v>
      </c>
      <c r="B35" s="32"/>
      <c r="C35" s="33">
        <f>SUM(C14:C34)</f>
        <v>0</v>
      </c>
      <c r="D35" s="33">
        <f>SUM(D14:D34)</f>
        <v>0</v>
      </c>
      <c r="E35" s="33">
        <f>SUM(E14:E34)</f>
        <v>0</v>
      </c>
      <c r="F35" s="34">
        <f>SUM(F14:F34)</f>
        <v>0</v>
      </c>
      <c r="G35" s="34">
        <f>SUM(G14:G34)</f>
        <v>0</v>
      </c>
      <c r="H35" s="35">
        <f>SUM(H14:H34)</f>
        <v>0</v>
      </c>
      <c r="I35" s="38">
        <f>SUM(I14:I34)</f>
        <v>0</v>
      </c>
      <c r="J35" s="39">
        <f>SUM(J14:J34)</f>
        <v>0</v>
      </c>
      <c r="K35" s="39">
        <f>SUM(K14:K34)</f>
        <v>0</v>
      </c>
      <c r="L35" s="103"/>
    </row>
    <row r="36" spans="1:12" ht="18" customHeight="1" thickTop="1" x14ac:dyDescent="0.3"/>
  </sheetData>
  <protectedRanges>
    <protectedRange algorithmName="SHA-512" hashValue="bDT54pTnTYYE14PbjZcn5/haLFeLhOfLHrOtaiRI+68Vd/atPtqPGgq6BQDPD1/puEC4CrjlvGyPCEfNF/I86w==" saltValue="2ycXIF4Vo6n7Npld0vaMTg==" spinCount="100000" sqref="C7:G10" name="Range1"/>
  </protectedRanges>
  <mergeCells count="14">
    <mergeCell ref="E4:G4"/>
    <mergeCell ref="I4:L4"/>
    <mergeCell ref="A12:A13"/>
    <mergeCell ref="I12:L12"/>
    <mergeCell ref="B12:B13"/>
    <mergeCell ref="C12:E12"/>
    <mergeCell ref="F12:H12"/>
    <mergeCell ref="I6:L6"/>
    <mergeCell ref="I7:L10"/>
    <mergeCell ref="C7:G7"/>
    <mergeCell ref="C8:G8"/>
    <mergeCell ref="C9:G9"/>
    <mergeCell ref="C10:G10"/>
    <mergeCell ref="B6:G6"/>
  </mergeCells>
  <pageMargins left="0.7" right="0.7" top="0.75" bottom="0.75" header="0.3" footer="0.3"/>
  <pageSetup paperSize="8" scale="82"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F714-5ADE-4066-A381-223F861F5BD2}">
  <sheetPr codeName="Sheet4">
    <tabColor rgb="FFFFC000"/>
  </sheetPr>
  <dimension ref="A1:H13"/>
  <sheetViews>
    <sheetView workbookViewId="0">
      <selection activeCell="B3" sqref="B3:C3"/>
    </sheetView>
  </sheetViews>
  <sheetFormatPr defaultColWidth="9" defaultRowHeight="39.450000000000003" customHeight="1" x14ac:dyDescent="0.3"/>
  <cols>
    <col min="1" max="1" width="50.5546875" style="2" customWidth="1"/>
    <col min="2" max="3" width="12.21875" style="2" customWidth="1"/>
    <col min="4" max="4" width="12.5546875" style="2" customWidth="1"/>
    <col min="5" max="5" width="19.5546875" style="2" customWidth="1"/>
    <col min="6" max="6" width="15.5546875" style="2" customWidth="1"/>
    <col min="7" max="7" width="50.5546875" style="2" customWidth="1"/>
    <col min="8" max="8" width="50.77734375" style="2" customWidth="1"/>
    <col min="9" max="16384" width="9" style="2"/>
  </cols>
  <sheetData>
    <row r="1" spans="1:8" s="27" customFormat="1" ht="81" customHeight="1" x14ac:dyDescent="0.3">
      <c r="A1" s="42" t="str">
        <f>Dashboard!B14</f>
        <v>have a strategic and consistent approach to organisational learning that draws from all areas and levels of the service. This learning informs, and is informed by, its Community Risk Management Plan (CRMP)</v>
      </c>
      <c r="B1" s="43" t="s">
        <v>0</v>
      </c>
      <c r="C1" s="43" t="s">
        <v>1</v>
      </c>
      <c r="D1" s="43" t="s">
        <v>143</v>
      </c>
      <c r="E1" s="43" t="s">
        <v>26</v>
      </c>
      <c r="F1" s="43" t="s">
        <v>27</v>
      </c>
      <c r="G1" s="43" t="s">
        <v>28</v>
      </c>
      <c r="H1" s="44" t="s">
        <v>145</v>
      </c>
    </row>
    <row r="2" spans="1:8" ht="39.450000000000003" customHeight="1" x14ac:dyDescent="0.3">
      <c r="A2" s="45"/>
      <c r="B2" s="46"/>
      <c r="C2" s="46"/>
      <c r="D2" s="47" t="str">
        <f>IF(COUNTIF(D3:D50,"Limited")&gt;0,"Limited",IF(COUNTIF(D3:D50,"Reasonable")&gt;0,"Reasonable","Substantial"))</f>
        <v>Substantial</v>
      </c>
      <c r="E2" s="48"/>
      <c r="F2" s="49"/>
      <c r="G2" s="48"/>
      <c r="H2" s="50"/>
    </row>
    <row r="3" spans="1:8" ht="39.450000000000003" customHeight="1" x14ac:dyDescent="0.3">
      <c r="A3" s="51" t="s">
        <v>29</v>
      </c>
      <c r="B3" s="52"/>
      <c r="C3" s="52"/>
      <c r="D3" s="53"/>
      <c r="E3" s="51"/>
      <c r="F3" s="54"/>
      <c r="G3" s="51"/>
      <c r="H3" s="55"/>
    </row>
    <row r="4" spans="1:8" ht="39.450000000000003" customHeight="1" x14ac:dyDescent="0.3">
      <c r="A4" s="56" t="s">
        <v>30</v>
      </c>
      <c r="B4" s="57"/>
      <c r="C4" s="57"/>
      <c r="D4" s="58"/>
      <c r="E4" s="56"/>
      <c r="F4" s="59"/>
      <c r="G4" s="56"/>
      <c r="H4" s="29"/>
    </row>
    <row r="5" spans="1:8" ht="39.450000000000003" customHeight="1" x14ac:dyDescent="0.3">
      <c r="A5" s="51" t="s">
        <v>31</v>
      </c>
      <c r="B5" s="52"/>
      <c r="C5" s="52"/>
      <c r="D5" s="53"/>
      <c r="E5" s="51"/>
      <c r="F5" s="54"/>
      <c r="G5" s="51"/>
      <c r="H5" s="55"/>
    </row>
    <row r="6" spans="1:8" ht="39.450000000000003" customHeight="1" x14ac:dyDescent="0.3">
      <c r="A6" s="56" t="s">
        <v>32</v>
      </c>
      <c r="B6" s="57"/>
      <c r="C6" s="57"/>
      <c r="D6" s="58"/>
      <c r="E6" s="56"/>
      <c r="F6" s="59"/>
      <c r="G6" s="56"/>
      <c r="H6" s="29"/>
    </row>
    <row r="7" spans="1:8" ht="39.450000000000003" customHeight="1" x14ac:dyDescent="0.3">
      <c r="A7" s="51" t="s">
        <v>33</v>
      </c>
      <c r="B7" s="52"/>
      <c r="C7" s="52"/>
      <c r="D7" s="53"/>
      <c r="E7" s="51"/>
      <c r="F7" s="54"/>
      <c r="G7" s="51"/>
      <c r="H7" s="55"/>
    </row>
    <row r="8" spans="1:8" ht="39.450000000000003" customHeight="1" x14ac:dyDescent="0.3">
      <c r="A8" s="56" t="s">
        <v>34</v>
      </c>
      <c r="B8" s="57"/>
      <c r="C8" s="57"/>
      <c r="D8" s="58"/>
      <c r="E8" s="56"/>
      <c r="F8" s="59"/>
      <c r="G8" s="56"/>
      <c r="H8" s="29"/>
    </row>
    <row r="9" spans="1:8" ht="39.450000000000003" customHeight="1" x14ac:dyDescent="0.3">
      <c r="A9" s="51" t="s">
        <v>35</v>
      </c>
      <c r="B9" s="52"/>
      <c r="C9" s="52"/>
      <c r="D9" s="53"/>
      <c r="E9" s="51"/>
      <c r="F9" s="54"/>
      <c r="G9" s="51"/>
      <c r="H9" s="55"/>
    </row>
    <row r="10" spans="1:8" ht="39.450000000000003" customHeight="1" x14ac:dyDescent="0.3">
      <c r="A10" s="56" t="s">
        <v>36</v>
      </c>
      <c r="B10" s="57"/>
      <c r="C10" s="57"/>
      <c r="D10" s="58"/>
      <c r="E10" s="56"/>
      <c r="F10" s="59"/>
      <c r="G10" s="56"/>
      <c r="H10" s="29"/>
    </row>
    <row r="11" spans="1:8" ht="39.450000000000003" customHeight="1" x14ac:dyDescent="0.3">
      <c r="A11" s="51" t="s">
        <v>37</v>
      </c>
      <c r="B11" s="52"/>
      <c r="C11" s="52"/>
      <c r="D11" s="53"/>
      <c r="E11" s="51"/>
      <c r="F11" s="54"/>
      <c r="G11" s="51"/>
      <c r="H11" s="55"/>
    </row>
    <row r="12" spans="1:8" ht="39.450000000000003" customHeight="1" x14ac:dyDescent="0.3">
      <c r="A12" s="56" t="s">
        <v>38</v>
      </c>
      <c r="B12" s="57"/>
      <c r="C12" s="57"/>
      <c r="D12" s="58"/>
      <c r="E12" s="56"/>
      <c r="F12" s="59"/>
      <c r="G12" s="56"/>
      <c r="H12" s="29"/>
    </row>
    <row r="13" spans="1:8" ht="39.450000000000003" customHeight="1" x14ac:dyDescent="0.3">
      <c r="A13" s="60" t="s">
        <v>39</v>
      </c>
      <c r="B13" s="61"/>
      <c r="C13" s="61"/>
      <c r="D13" s="62"/>
      <c r="E13" s="60"/>
      <c r="F13" s="63"/>
      <c r="G13" s="60"/>
      <c r="H13" s="36"/>
    </row>
  </sheetData>
  <phoneticPr fontId="2" type="noConversion"/>
  <conditionalFormatting sqref="B2:B13">
    <cfRule type="cellIs" dxfId="167" priority="7" operator="equal">
      <formula>"Low"</formula>
    </cfRule>
    <cfRule type="cellIs" dxfId="166" priority="8" operator="equal">
      <formula>"Medium"</formula>
    </cfRule>
  </conditionalFormatting>
  <conditionalFormatting sqref="B2:C13">
    <cfRule type="cellIs" dxfId="165" priority="6" operator="equal">
      <formula>"High"</formula>
    </cfRule>
  </conditionalFormatting>
  <conditionalFormatting sqref="C2:C13">
    <cfRule type="cellIs" dxfId="164" priority="4" operator="equal">
      <formula>"Low"</formula>
    </cfRule>
    <cfRule type="cellIs" dxfId="16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7E78FA87-A34C-4137-9D29-37332DDA75DE}">
            <xm:f>Lists!$C$4</xm:f>
            <x14:dxf>
              <font>
                <color auto="1"/>
              </font>
              <fill>
                <patternFill>
                  <bgColor rgb="FFFF3300"/>
                </patternFill>
              </fill>
            </x14:dxf>
          </x14:cfRule>
          <x14:cfRule type="cellIs" priority="2" operator="equal" id="{0902DEE1-0C7C-4204-BD0F-FCE14E6DDAFA}">
            <xm:f>Lists!$C$3</xm:f>
            <x14:dxf>
              <font>
                <color auto="1"/>
              </font>
              <fill>
                <patternFill>
                  <bgColor rgb="FFFFC000"/>
                </patternFill>
              </fill>
            </x14:dxf>
          </x14:cfRule>
          <x14:cfRule type="cellIs" priority="3" operator="equal" id="{4099B4DA-2C73-409C-B61D-7616E6041547}">
            <xm:f>Lists!$C$2</xm:f>
            <x14:dxf>
              <font>
                <color auto="1"/>
              </font>
              <fill>
                <patternFill>
                  <bgColor rgb="FF92D050"/>
                </patternFill>
              </fill>
            </x14:dxf>
          </x14:cfRule>
          <xm:sqref>D2:D13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861E0D20-F1AA-4FF4-B458-4BAA64C6B7B7}">
          <x14:formula1>
            <xm:f>Lists!$A$2:$A$4</xm:f>
          </x14:formula1>
          <xm:sqref>B3:B50</xm:sqref>
        </x14:dataValidation>
        <x14:dataValidation type="list" allowBlank="1" showInputMessage="1" showErrorMessage="1" xr:uid="{90AA81DA-FCF1-4E01-A79B-CDAEE7FE36F3}">
          <x14:formula1>
            <xm:f>Lists!$B$2:$B$4</xm:f>
          </x14:formula1>
          <xm:sqref>C3:C12 C14:C50</xm:sqref>
        </x14:dataValidation>
        <x14:dataValidation type="list" allowBlank="1" showInputMessage="1" showErrorMessage="1" xr:uid="{B6486F59-4D03-4B71-A36B-7DC1647D4E5D}">
          <x14:formula1>
            <xm:f>Lists!$C$2:$C$4</xm:f>
          </x14:formula1>
          <xm:sqref>D3:D12 D14:D50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03E8C-9553-4413-9C23-2DB558A77DFA}">
  <sheetPr codeName="Sheet5">
    <tabColor rgb="FFFFC000"/>
  </sheetPr>
  <dimension ref="A1:H12"/>
  <sheetViews>
    <sheetView workbookViewId="0">
      <selection activeCell="D3" sqref="D3"/>
    </sheetView>
  </sheetViews>
  <sheetFormatPr defaultColWidth="9" defaultRowHeight="39.450000000000003" customHeight="1" x14ac:dyDescent="0.3"/>
  <cols>
    <col min="1" max="1" width="54.4414062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201.6" x14ac:dyDescent="0.3">
      <c r="A1" s="42" t="str">
        <f>Dashboard!B15</f>
        <v xml:space="preserve">have a defined governance structure which ensures:
a)	a named and accountable strategic lead responsible for driving and overseeing organisational learning across the service is in place;
b)	organisational learning is visible, resourced and aligned with current strategic priorities and future strategic planning;
c)	organisational learning is embedded across the service’s culture, policies and practices; and
d)	the risks presented from organisational learning are acknowledged, managed, and contribute to the continuous improvement of the service. </v>
      </c>
      <c r="B1" s="43" t="s">
        <v>0</v>
      </c>
      <c r="C1" s="43" t="s">
        <v>1</v>
      </c>
      <c r="D1" s="43" t="s">
        <v>143</v>
      </c>
      <c r="E1" s="43" t="s">
        <v>26</v>
      </c>
      <c r="F1" s="43" t="s">
        <v>27</v>
      </c>
      <c r="G1" s="44" t="s">
        <v>28</v>
      </c>
      <c r="H1" s="26" t="s">
        <v>145</v>
      </c>
    </row>
    <row r="2" spans="1:8" s="27" customFormat="1" ht="39.450000000000003" customHeight="1" x14ac:dyDescent="0.3">
      <c r="A2" s="45"/>
      <c r="B2" s="46"/>
      <c r="C2" s="46"/>
      <c r="D2" s="64" t="str">
        <f>IF(COUNTIF(D3:D50,"Limited")&gt;0,"Limited",IF(COUNTIF(D3:D50,"Reasonable")&gt;0,"Reasonable","Substantial"))</f>
        <v>Substantial</v>
      </c>
      <c r="E2" s="48"/>
      <c r="F2" s="49"/>
      <c r="G2" s="50"/>
      <c r="H2" s="25"/>
    </row>
    <row r="3" spans="1:8" ht="39.450000000000003" customHeight="1" x14ac:dyDescent="0.3">
      <c r="A3" s="56" t="s">
        <v>40</v>
      </c>
      <c r="B3" s="57"/>
      <c r="C3" s="57"/>
      <c r="D3" s="58"/>
      <c r="E3" s="56"/>
      <c r="F3" s="59"/>
      <c r="G3" s="29"/>
      <c r="H3" s="28"/>
    </row>
    <row r="4" spans="1:8" ht="39.450000000000003" customHeight="1" x14ac:dyDescent="0.3">
      <c r="A4" s="51" t="s">
        <v>41</v>
      </c>
      <c r="B4" s="52"/>
      <c r="C4" s="52"/>
      <c r="D4" s="53"/>
      <c r="E4" s="51"/>
      <c r="F4" s="54"/>
      <c r="G4" s="55"/>
      <c r="H4" s="36"/>
    </row>
    <row r="5" spans="1:8" ht="39.450000000000003" customHeight="1" x14ac:dyDescent="0.3">
      <c r="A5" s="56" t="s">
        <v>42</v>
      </c>
      <c r="B5" s="57"/>
      <c r="C5" s="57"/>
      <c r="D5" s="58"/>
      <c r="E5" s="56"/>
      <c r="F5" s="59"/>
      <c r="G5" s="29"/>
      <c r="H5" s="28"/>
    </row>
    <row r="6" spans="1:8" ht="39.450000000000003" customHeight="1" x14ac:dyDescent="0.3">
      <c r="A6" s="51" t="s">
        <v>43</v>
      </c>
      <c r="B6" s="52"/>
      <c r="C6" s="52"/>
      <c r="D6" s="53"/>
      <c r="E6" s="51"/>
      <c r="F6" s="54"/>
      <c r="G6" s="55"/>
      <c r="H6" s="36"/>
    </row>
    <row r="7" spans="1:8" ht="39.450000000000003" customHeight="1" x14ac:dyDescent="0.3">
      <c r="A7" s="56" t="s">
        <v>44</v>
      </c>
      <c r="B7" s="57"/>
      <c r="C7" s="57"/>
      <c r="D7" s="58"/>
      <c r="E7" s="56"/>
      <c r="F7" s="59"/>
      <c r="G7" s="29"/>
      <c r="H7" s="28"/>
    </row>
    <row r="8" spans="1:8" ht="39.450000000000003" customHeight="1" x14ac:dyDescent="0.3">
      <c r="A8" s="51" t="s">
        <v>45</v>
      </c>
      <c r="B8" s="52"/>
      <c r="C8" s="52"/>
      <c r="D8" s="53"/>
      <c r="E8" s="51"/>
      <c r="F8" s="54"/>
      <c r="G8" s="55"/>
      <c r="H8" s="36"/>
    </row>
    <row r="9" spans="1:8" ht="39.450000000000003" customHeight="1" x14ac:dyDescent="0.3">
      <c r="A9" s="56" t="s">
        <v>46</v>
      </c>
      <c r="B9" s="57"/>
      <c r="C9" s="57"/>
      <c r="D9" s="58"/>
      <c r="E9" s="56"/>
      <c r="F9" s="59"/>
      <c r="G9" s="29"/>
      <c r="H9" s="28"/>
    </row>
    <row r="10" spans="1:8" ht="39.450000000000003" customHeight="1" x14ac:dyDescent="0.3">
      <c r="A10" s="51" t="s">
        <v>47</v>
      </c>
      <c r="B10" s="52"/>
      <c r="C10" s="52"/>
      <c r="D10" s="53"/>
      <c r="E10" s="51"/>
      <c r="F10" s="54"/>
      <c r="G10" s="55"/>
      <c r="H10" s="36"/>
    </row>
    <row r="11" spans="1:8" ht="39.450000000000003" customHeight="1" x14ac:dyDescent="0.3">
      <c r="A11" s="56" t="s">
        <v>48</v>
      </c>
      <c r="B11" s="57"/>
      <c r="C11" s="57"/>
      <c r="D11" s="58"/>
      <c r="E11" s="56"/>
      <c r="F11" s="59"/>
      <c r="G11" s="29"/>
      <c r="H11" s="29"/>
    </row>
    <row r="12" spans="1:8" ht="39.450000000000003" customHeight="1" x14ac:dyDescent="0.3">
      <c r="A12" s="60" t="s">
        <v>49</v>
      </c>
      <c r="B12" s="61"/>
      <c r="C12" s="61"/>
      <c r="D12" s="62"/>
      <c r="E12" s="60"/>
      <c r="F12" s="63"/>
      <c r="G12" s="36"/>
      <c r="H12" s="36"/>
    </row>
  </sheetData>
  <phoneticPr fontId="2" type="noConversion"/>
  <conditionalFormatting sqref="B2:B12">
    <cfRule type="cellIs" dxfId="159" priority="7" operator="equal">
      <formula>"Low"</formula>
    </cfRule>
    <cfRule type="cellIs" dxfId="158" priority="8" operator="equal">
      <formula>"Medium"</formula>
    </cfRule>
  </conditionalFormatting>
  <conditionalFormatting sqref="B2:C12">
    <cfRule type="cellIs" dxfId="157" priority="6" operator="equal">
      <formula>"High"</formula>
    </cfRule>
  </conditionalFormatting>
  <conditionalFormatting sqref="C2:C12">
    <cfRule type="cellIs" dxfId="156" priority="4" operator="equal">
      <formula>"Low"</formula>
    </cfRule>
    <cfRule type="cellIs" dxfId="15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4F986B9-B30A-4773-A343-8D2B82DF7847}">
            <xm:f>Lists!$C$4</xm:f>
            <x14:dxf>
              <font>
                <color auto="1"/>
              </font>
              <fill>
                <patternFill>
                  <bgColor rgb="FFFF3300"/>
                </patternFill>
              </fill>
            </x14:dxf>
          </x14:cfRule>
          <x14:cfRule type="cellIs" priority="2" operator="equal" id="{0958BCA8-0DCF-4C88-B6DB-FCD4CF2AF944}">
            <xm:f>Lists!$C$3</xm:f>
            <x14:dxf>
              <font>
                <color auto="1"/>
              </font>
              <fill>
                <patternFill>
                  <bgColor rgb="FFFFC000"/>
                </patternFill>
              </fill>
            </x14:dxf>
          </x14:cfRule>
          <x14:cfRule type="cellIs" priority="3" operator="equal" id="{4B3128EC-D850-4334-82BF-8346E91C996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DF7129F-F702-417A-AC01-F2C47179106D}">
          <x14:formula1>
            <xm:f>Lists!$C$2:$C$4</xm:f>
          </x14:formula1>
          <xm:sqref>D3:D50</xm:sqref>
        </x14:dataValidation>
        <x14:dataValidation type="list" allowBlank="1" showInputMessage="1" showErrorMessage="1" xr:uid="{F232A1E0-2883-4396-BC1D-CF5733FD4ED8}">
          <x14:formula1>
            <xm:f>Lists!$B$2:$B$4</xm:f>
          </x14:formula1>
          <xm:sqref>C2:C50</xm:sqref>
        </x14:dataValidation>
        <x14:dataValidation type="list" allowBlank="1" showInputMessage="1" showErrorMessage="1" xr:uid="{851450F2-0A78-4707-AE17-36EE804826E0}">
          <x14:formula1>
            <xm:f>Lists!$A$2:$A$4</xm:f>
          </x14:formula1>
          <xm:sqref>B2:B50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BA94-85EF-4ADC-8135-AE40A325BD93}">
  <sheetPr codeName="Sheet6">
    <tabColor rgb="FFFFC000"/>
  </sheetPr>
  <dimension ref="A1:H50"/>
  <sheetViews>
    <sheetView workbookViewId="0">
      <selection activeCell="A3" sqref="A3"/>
    </sheetView>
  </sheetViews>
  <sheetFormatPr defaultColWidth="9" defaultRowHeight="18" customHeight="1" x14ac:dyDescent="0.3"/>
  <cols>
    <col min="1" max="1" width="68.55468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ht="100.8" x14ac:dyDescent="0.3">
      <c r="A1" s="65" t="str">
        <f>Dashboard!B16</f>
        <v>adopt the principles within the NFCC Organisational Learning Good Practice Guide, including the 5-step approach to organisational learning</v>
      </c>
      <c r="B1" s="66" t="s">
        <v>0</v>
      </c>
      <c r="C1" s="66" t="s">
        <v>1</v>
      </c>
      <c r="D1" s="43" t="s">
        <v>143</v>
      </c>
      <c r="E1" s="66" t="s">
        <v>26</v>
      </c>
      <c r="F1" s="67" t="s">
        <v>27</v>
      </c>
      <c r="G1" s="66" t="s">
        <v>28</v>
      </c>
      <c r="H1" s="68" t="s">
        <v>145</v>
      </c>
    </row>
    <row r="2" spans="1:8" ht="39.450000000000003" customHeight="1" x14ac:dyDescent="0.3">
      <c r="A2" s="45"/>
      <c r="B2" s="69"/>
      <c r="C2" s="69"/>
      <c r="D2" s="70" t="str">
        <f>IF(COUNTIF(D3:D50,"Limited")&gt;0,"Limited",IF(COUNTIF(D3:D50,"Reasonable")&gt;0,"Reasonable","Substantial"))</f>
        <v>Substantial</v>
      </c>
      <c r="E2" s="71"/>
      <c r="F2" s="72"/>
      <c r="G2" s="71"/>
      <c r="H2" s="50"/>
    </row>
    <row r="3" spans="1:8" ht="39.450000000000003" customHeight="1" x14ac:dyDescent="0.3">
      <c r="A3" s="56" t="s">
        <v>50</v>
      </c>
      <c r="B3" s="57"/>
      <c r="C3" s="57"/>
      <c r="D3" s="58"/>
      <c r="E3" s="56"/>
      <c r="F3" s="59"/>
      <c r="G3" s="56"/>
      <c r="H3" s="29"/>
    </row>
    <row r="4" spans="1:8" ht="39.450000000000003" customHeight="1" x14ac:dyDescent="0.3">
      <c r="A4" s="51" t="s">
        <v>51</v>
      </c>
      <c r="B4" s="52"/>
      <c r="C4" s="52"/>
      <c r="D4" s="53"/>
      <c r="E4" s="51"/>
      <c r="F4" s="54"/>
      <c r="G4" s="51"/>
      <c r="H4" s="55"/>
    </row>
    <row r="5" spans="1:8" ht="39.450000000000003" customHeight="1" x14ac:dyDescent="0.3">
      <c r="A5" s="56" t="s">
        <v>52</v>
      </c>
      <c r="B5" s="57"/>
      <c r="C5" s="57"/>
      <c r="D5" s="58"/>
      <c r="E5" s="56"/>
      <c r="F5" s="59"/>
      <c r="G5" s="56"/>
      <c r="H5" s="29"/>
    </row>
    <row r="6" spans="1:8" ht="39.450000000000003" customHeight="1" x14ac:dyDescent="0.3">
      <c r="A6" s="51" t="s">
        <v>53</v>
      </c>
      <c r="B6" s="52"/>
      <c r="C6" s="52"/>
      <c r="D6" s="53"/>
      <c r="E6" s="51"/>
      <c r="F6" s="54"/>
      <c r="G6" s="51"/>
      <c r="H6" s="55"/>
    </row>
    <row r="7" spans="1:8" ht="39.450000000000003" customHeight="1" x14ac:dyDescent="0.3">
      <c r="A7" s="56" t="s">
        <v>54</v>
      </c>
      <c r="B7" s="57"/>
      <c r="C7" s="57"/>
      <c r="D7" s="58"/>
      <c r="E7" s="56"/>
      <c r="F7" s="59"/>
      <c r="G7" s="56"/>
      <c r="H7" s="29"/>
    </row>
    <row r="8" spans="1:8" ht="39.450000000000003" customHeight="1" x14ac:dyDescent="0.3">
      <c r="A8" s="51" t="s">
        <v>55</v>
      </c>
      <c r="B8" s="52"/>
      <c r="C8" s="52"/>
      <c r="D8" s="53"/>
      <c r="E8" s="51"/>
      <c r="F8" s="54"/>
      <c r="G8" s="51"/>
      <c r="H8" s="55"/>
    </row>
    <row r="9" spans="1:8" ht="39.450000000000003" customHeight="1" x14ac:dyDescent="0.3">
      <c r="A9" s="56" t="s">
        <v>56</v>
      </c>
      <c r="B9" s="57"/>
      <c r="C9" s="57"/>
      <c r="D9" s="58"/>
      <c r="E9" s="56"/>
      <c r="F9" s="59"/>
      <c r="G9" s="56"/>
      <c r="H9" s="29"/>
    </row>
    <row r="10" spans="1:8" ht="39.450000000000003" customHeight="1" x14ac:dyDescent="0.3">
      <c r="A10" s="51" t="s">
        <v>57</v>
      </c>
      <c r="B10" s="52"/>
      <c r="C10" s="52"/>
      <c r="D10" s="53"/>
      <c r="E10" s="51"/>
      <c r="F10" s="54"/>
      <c r="G10" s="51"/>
      <c r="H10" s="55"/>
    </row>
    <row r="11" spans="1:8" ht="39.450000000000003" customHeight="1" x14ac:dyDescent="0.3">
      <c r="A11" s="56" t="s">
        <v>58</v>
      </c>
      <c r="B11" s="57"/>
      <c r="C11" s="57"/>
      <c r="D11" s="58"/>
      <c r="E11" s="56"/>
      <c r="F11" s="59"/>
      <c r="G11" s="56"/>
      <c r="H11" s="29"/>
    </row>
    <row r="12" spans="1:8" ht="39.450000000000003" customHeight="1" x14ac:dyDescent="0.3">
      <c r="A12" s="60" t="s">
        <v>59</v>
      </c>
      <c r="B12" s="61"/>
      <c r="C12" s="61"/>
      <c r="D12" s="62"/>
      <c r="E12" s="60"/>
      <c r="F12" s="63"/>
      <c r="G12" s="60"/>
      <c r="H12" s="36"/>
    </row>
    <row r="13" spans="1:8" ht="39" customHeight="1" x14ac:dyDescent="0.3"/>
    <row r="14" spans="1:8" ht="39" customHeight="1" x14ac:dyDescent="0.3">
      <c r="A14" s="30"/>
    </row>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phoneticPr fontId="2" type="noConversion"/>
  <conditionalFormatting sqref="B1:B12">
    <cfRule type="cellIs" dxfId="151" priority="7" operator="equal">
      <formula>"Low"</formula>
    </cfRule>
    <cfRule type="cellIs" dxfId="150" priority="8" operator="equal">
      <formula>"Medium"</formula>
    </cfRule>
  </conditionalFormatting>
  <conditionalFormatting sqref="B1:C12">
    <cfRule type="cellIs" dxfId="149" priority="6" operator="equal">
      <formula>"High"</formula>
    </cfRule>
  </conditionalFormatting>
  <conditionalFormatting sqref="C1:C12">
    <cfRule type="cellIs" dxfId="148" priority="4" operator="equal">
      <formula>"Low"</formula>
    </cfRule>
    <cfRule type="cellIs" dxfId="14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6EFEB0F-3BBF-40DE-8D6D-71B0EA5C52BE}">
            <xm:f>Lists!$C$4</xm:f>
            <x14:dxf>
              <font>
                <color auto="1"/>
              </font>
              <fill>
                <patternFill>
                  <bgColor rgb="FFFF3300"/>
                </patternFill>
              </fill>
            </x14:dxf>
          </x14:cfRule>
          <x14:cfRule type="cellIs" priority="2" operator="equal" id="{E30EE9E6-4618-493D-A79A-A5AC7B2A6354}">
            <xm:f>Lists!$C$3</xm:f>
            <x14:dxf>
              <font>
                <color auto="1"/>
              </font>
              <fill>
                <patternFill>
                  <bgColor rgb="FFFFC000"/>
                </patternFill>
              </fill>
            </x14:dxf>
          </x14:cfRule>
          <x14:cfRule type="cellIs" priority="3" operator="equal" id="{AE408332-4C82-4385-9AE2-5D07FD2171A5}">
            <xm:f>Lists!$C$2</xm:f>
            <x14:dxf>
              <font>
                <color auto="1"/>
              </font>
              <fill>
                <patternFill>
                  <bgColor rgb="FF92D050"/>
                </patternFill>
              </fill>
            </x14:dxf>
          </x14:cfRule>
          <xm:sqref>D1:D12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710883E-959A-4B23-9346-9A375B04FFDF}">
          <x14:formula1>
            <xm:f>Lists!$A$2:$A$4</xm:f>
          </x14:formula1>
          <xm:sqref>B2:B50</xm:sqref>
        </x14:dataValidation>
        <x14:dataValidation type="list" allowBlank="1" showInputMessage="1" showErrorMessage="1" xr:uid="{EBBF3701-300D-485E-870A-E35087196636}">
          <x14:formula1>
            <xm:f>Lists!$B$2:$B$4</xm:f>
          </x14:formula1>
          <xm:sqref>C2:C50</xm:sqref>
        </x14:dataValidation>
        <x14:dataValidation type="list" allowBlank="1" showInputMessage="1" showErrorMessage="1" xr:uid="{2855B061-72C5-4A4F-8217-FFDB462BD7B3}">
          <x14:formula1>
            <xm:f>Lists!$C$2:$C$4</xm:f>
          </x14:formula1>
          <xm:sqref>D3:D50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4A612-E5BA-4E40-AA35-594E671CFD6D}">
  <sheetPr codeName="Sheet7">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8" customHeight="1" x14ac:dyDescent="0.3">
      <c r="A1" s="73" t="str">
        <f>Dashboard!B17</f>
        <v>build a positive organisational learning culture by:
a)	ensuring that all employees understand their personal accountability and responsibility for organisational learning;
b)	ensuring leaders at all levels:
i.	are responsible for modelling, promoting, and protecting a culture that enables organisational learning to thrive; and
ii.	cultivate a safe environment for people to share and receive learning and act on that learning with transparency and fairness.
c)	communicating learning consistently, transparently and accessibly to employees and relevant stakeholders.</v>
      </c>
      <c r="B1" s="74" t="s">
        <v>0</v>
      </c>
      <c r="C1" s="74" t="s">
        <v>1</v>
      </c>
      <c r="D1" s="74" t="s">
        <v>143</v>
      </c>
      <c r="E1" s="74" t="s">
        <v>26</v>
      </c>
      <c r="F1" s="74" t="s">
        <v>27</v>
      </c>
      <c r="G1" s="74" t="s">
        <v>28</v>
      </c>
      <c r="H1" s="75" t="s">
        <v>145</v>
      </c>
    </row>
    <row r="2" spans="1:8"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60</v>
      </c>
      <c r="B3" s="57"/>
      <c r="C3" s="57"/>
      <c r="D3" s="58"/>
      <c r="E3" s="56"/>
      <c r="F3" s="59"/>
      <c r="G3" s="56"/>
      <c r="H3" s="79"/>
    </row>
    <row r="4" spans="1:8" ht="39.450000000000003" customHeight="1" x14ac:dyDescent="0.3">
      <c r="A4" s="80" t="s">
        <v>61</v>
      </c>
      <c r="B4" s="57"/>
      <c r="C4" s="57"/>
      <c r="D4" s="58"/>
      <c r="E4" s="51"/>
      <c r="F4" s="54"/>
      <c r="G4" s="51"/>
      <c r="H4" s="81"/>
    </row>
    <row r="5" spans="1:8" ht="39.450000000000003" customHeight="1" x14ac:dyDescent="0.3">
      <c r="A5" s="78" t="s">
        <v>62</v>
      </c>
      <c r="B5" s="57"/>
      <c r="C5" s="57"/>
      <c r="D5" s="58"/>
      <c r="E5" s="56"/>
      <c r="F5" s="59"/>
      <c r="G5" s="56"/>
      <c r="H5" s="79"/>
    </row>
    <row r="6" spans="1:8" ht="39.450000000000003" customHeight="1" x14ac:dyDescent="0.3">
      <c r="A6" s="80" t="s">
        <v>63</v>
      </c>
      <c r="B6" s="52"/>
      <c r="C6" s="52"/>
      <c r="D6" s="53"/>
      <c r="E6" s="51"/>
      <c r="F6" s="54"/>
      <c r="G6" s="51"/>
      <c r="H6" s="81"/>
    </row>
    <row r="7" spans="1:8" ht="39.450000000000003" customHeight="1" x14ac:dyDescent="0.3">
      <c r="A7" s="78" t="s">
        <v>64</v>
      </c>
      <c r="B7" s="57"/>
      <c r="C7" s="57"/>
      <c r="D7" s="58"/>
      <c r="E7" s="56"/>
      <c r="F7" s="59"/>
      <c r="G7" s="56"/>
      <c r="H7" s="79"/>
    </row>
    <row r="8" spans="1:8" ht="39.450000000000003" customHeight="1" x14ac:dyDescent="0.3">
      <c r="A8" s="80" t="s">
        <v>65</v>
      </c>
      <c r="B8" s="52"/>
      <c r="C8" s="52"/>
      <c r="D8" s="53"/>
      <c r="E8" s="51"/>
      <c r="F8" s="54"/>
      <c r="G8" s="51"/>
      <c r="H8" s="81"/>
    </row>
    <row r="9" spans="1:8" ht="39.450000000000003" customHeight="1" x14ac:dyDescent="0.3">
      <c r="A9" s="78" t="s">
        <v>66</v>
      </c>
      <c r="B9" s="57"/>
      <c r="C9" s="57"/>
      <c r="D9" s="58"/>
      <c r="E9" s="56"/>
      <c r="F9" s="59"/>
      <c r="G9" s="56"/>
      <c r="H9" s="79"/>
    </row>
    <row r="10" spans="1:8" ht="39.450000000000003" customHeight="1" x14ac:dyDescent="0.3">
      <c r="A10" s="80" t="s">
        <v>67</v>
      </c>
      <c r="B10" s="52"/>
      <c r="C10" s="52"/>
      <c r="D10" s="53"/>
      <c r="E10" s="51"/>
      <c r="F10" s="54"/>
      <c r="G10" s="51"/>
      <c r="H10" s="81"/>
    </row>
    <row r="11" spans="1:8" ht="39.450000000000003" customHeight="1" x14ac:dyDescent="0.3">
      <c r="A11" s="78" t="s">
        <v>68</v>
      </c>
      <c r="B11" s="57"/>
      <c r="C11" s="57"/>
      <c r="D11" s="58"/>
      <c r="E11" s="56"/>
      <c r="F11" s="59"/>
      <c r="G11" s="56"/>
      <c r="H11" s="79"/>
    </row>
    <row r="12" spans="1:8" ht="39.450000000000003" customHeight="1" x14ac:dyDescent="0.3">
      <c r="A12" s="82" t="s">
        <v>69</v>
      </c>
      <c r="B12" s="83"/>
      <c r="C12" s="83"/>
      <c r="D12" s="84"/>
      <c r="E12" s="85"/>
      <c r="F12" s="86"/>
      <c r="G12" s="85"/>
      <c r="H12" s="87"/>
    </row>
  </sheetData>
  <conditionalFormatting sqref="B2:B12">
    <cfRule type="cellIs" dxfId="143" priority="7" operator="equal">
      <formula>"Low"</formula>
    </cfRule>
    <cfRule type="cellIs" dxfId="142" priority="8" operator="equal">
      <formula>"Medium"</formula>
    </cfRule>
  </conditionalFormatting>
  <conditionalFormatting sqref="B2:C12">
    <cfRule type="cellIs" dxfId="141" priority="6" operator="equal">
      <formula>"High"</formula>
    </cfRule>
  </conditionalFormatting>
  <conditionalFormatting sqref="C2:C12">
    <cfRule type="cellIs" dxfId="140" priority="4" operator="equal">
      <formula>"Low"</formula>
    </cfRule>
    <cfRule type="cellIs" dxfId="13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CA2D560-0C5A-4EA7-A17C-3EFAC3274320}">
            <xm:f>Lists!$C$4</xm:f>
            <x14:dxf>
              <font>
                <color auto="1"/>
              </font>
              <fill>
                <patternFill>
                  <bgColor rgb="FFFF3300"/>
                </patternFill>
              </fill>
            </x14:dxf>
          </x14:cfRule>
          <x14:cfRule type="cellIs" priority="2" operator="equal" id="{14A2FCD6-EE7C-4FEC-91BB-9F57A1EABFF4}">
            <xm:f>Lists!$C$3</xm:f>
            <x14:dxf>
              <font>
                <color auto="1"/>
              </font>
              <fill>
                <patternFill>
                  <bgColor rgb="FFFFC000"/>
                </patternFill>
              </fill>
            </x14:dxf>
          </x14:cfRule>
          <x14:cfRule type="cellIs" priority="3" operator="equal" id="{E4DD68DF-2CDB-422C-B624-7642064F900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2A7CE9D-8856-41B2-A5EA-F787EDA2E5CA}">
          <x14:formula1>
            <xm:f>Lists!$C$2:$C$4</xm:f>
          </x14:formula1>
          <xm:sqref>D3:D50</xm:sqref>
        </x14:dataValidation>
        <x14:dataValidation type="list" allowBlank="1" showInputMessage="1" showErrorMessage="1" xr:uid="{B27CA6A2-4554-4AED-9BD3-930231428BB9}">
          <x14:formula1>
            <xm:f>Lists!$B$2:$B$4</xm:f>
          </x14:formula1>
          <xm:sqref>C2:C50</xm:sqref>
        </x14:dataValidation>
        <x14:dataValidation type="list" allowBlank="1" showInputMessage="1" showErrorMessage="1" xr:uid="{B11B9A6F-275F-44A9-BCC5-0C4229EB6734}">
          <x14:formula1>
            <xm:f>Lists!$A$2:$A$4</xm:f>
          </x14:formula1>
          <xm:sqref>B2:B50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3051-B7C2-4F37-A6F1-4EBA903975DF}">
  <sheetPr codeName="Sheet8">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Dashboard!B18</f>
        <v>maintain clear mechanisms for sharing lessons, decisions, and improvements, and provide regular feedback to demonstrate the outcomes of learning</v>
      </c>
      <c r="B1" s="74" t="s">
        <v>0</v>
      </c>
      <c r="C1" s="74" t="s">
        <v>1</v>
      </c>
      <c r="D1" s="74" t="s">
        <v>143</v>
      </c>
      <c r="E1" s="74" t="s">
        <v>26</v>
      </c>
      <c r="F1" s="74" t="s">
        <v>27</v>
      </c>
      <c r="G1" s="74" t="s">
        <v>28</v>
      </c>
      <c r="H1" s="75" t="s">
        <v>145</v>
      </c>
    </row>
    <row r="2" spans="1:8" s="27" customFormat="1" ht="48.75"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70</v>
      </c>
      <c r="B3" s="57"/>
      <c r="C3" s="57"/>
      <c r="D3" s="58"/>
      <c r="E3" s="56"/>
      <c r="F3" s="59"/>
      <c r="G3" s="56"/>
      <c r="H3" s="79"/>
    </row>
    <row r="4" spans="1:8" ht="39.450000000000003" customHeight="1" x14ac:dyDescent="0.3">
      <c r="A4" s="80" t="s">
        <v>71</v>
      </c>
      <c r="B4" s="52"/>
      <c r="C4" s="52"/>
      <c r="D4" s="53"/>
      <c r="E4" s="51"/>
      <c r="F4" s="54"/>
      <c r="G4" s="51"/>
      <c r="H4" s="81"/>
    </row>
    <row r="5" spans="1:8" ht="39.450000000000003" customHeight="1" x14ac:dyDescent="0.3">
      <c r="A5" s="78" t="s">
        <v>72</v>
      </c>
      <c r="B5" s="57"/>
      <c r="C5" s="57"/>
      <c r="D5" s="58"/>
      <c r="E5" s="56"/>
      <c r="F5" s="59"/>
      <c r="G5" s="56"/>
      <c r="H5" s="79"/>
    </row>
    <row r="6" spans="1:8" ht="39.450000000000003" customHeight="1" x14ac:dyDescent="0.3">
      <c r="A6" s="80" t="s">
        <v>73</v>
      </c>
      <c r="B6" s="52"/>
      <c r="C6" s="52"/>
      <c r="D6" s="53"/>
      <c r="E6" s="51"/>
      <c r="F6" s="54"/>
      <c r="G6" s="51"/>
      <c r="H6" s="81"/>
    </row>
    <row r="7" spans="1:8" ht="39.450000000000003" customHeight="1" x14ac:dyDescent="0.3">
      <c r="A7" s="78" t="s">
        <v>74</v>
      </c>
      <c r="B7" s="57"/>
      <c r="C7" s="57"/>
      <c r="D7" s="58"/>
      <c r="E7" s="56"/>
      <c r="F7" s="59"/>
      <c r="G7" s="56"/>
      <c r="H7" s="79"/>
    </row>
    <row r="8" spans="1:8" ht="39.450000000000003" customHeight="1" x14ac:dyDescent="0.3">
      <c r="A8" s="80" t="s">
        <v>75</v>
      </c>
      <c r="B8" s="52"/>
      <c r="C8" s="52"/>
      <c r="D8" s="53"/>
      <c r="E8" s="51"/>
      <c r="F8" s="54"/>
      <c r="G8" s="51"/>
      <c r="H8" s="81"/>
    </row>
    <row r="9" spans="1:8" ht="39.450000000000003" customHeight="1" x14ac:dyDescent="0.3">
      <c r="A9" s="78" t="s">
        <v>76</v>
      </c>
      <c r="B9" s="57"/>
      <c r="C9" s="57"/>
      <c r="D9" s="58"/>
      <c r="E9" s="56"/>
      <c r="F9" s="59"/>
      <c r="G9" s="56"/>
      <c r="H9" s="79"/>
    </row>
    <row r="10" spans="1:8" ht="39.450000000000003" customHeight="1" x14ac:dyDescent="0.3">
      <c r="A10" s="80" t="s">
        <v>77</v>
      </c>
      <c r="B10" s="52"/>
      <c r="C10" s="52"/>
      <c r="D10" s="53"/>
      <c r="E10" s="51"/>
      <c r="F10" s="54"/>
      <c r="G10" s="51"/>
      <c r="H10" s="81"/>
    </row>
    <row r="11" spans="1:8" ht="39.450000000000003" customHeight="1" x14ac:dyDescent="0.3">
      <c r="A11" s="78" t="s">
        <v>78</v>
      </c>
      <c r="B11" s="57"/>
      <c r="C11" s="57"/>
      <c r="D11" s="58"/>
      <c r="E11" s="56"/>
      <c r="F11" s="59"/>
      <c r="G11" s="56"/>
      <c r="H11" s="79"/>
    </row>
    <row r="12" spans="1:8" ht="39.450000000000003" customHeight="1" x14ac:dyDescent="0.3">
      <c r="A12" s="82" t="s">
        <v>79</v>
      </c>
      <c r="B12" s="83"/>
      <c r="C12" s="83"/>
      <c r="D12" s="84"/>
      <c r="E12" s="85"/>
      <c r="F12" s="86"/>
      <c r="G12" s="85"/>
      <c r="H12" s="87"/>
    </row>
  </sheetData>
  <conditionalFormatting sqref="B2:B12">
    <cfRule type="cellIs" dxfId="135" priority="7" operator="equal">
      <formula>"Low"</formula>
    </cfRule>
    <cfRule type="cellIs" dxfId="134" priority="8" operator="equal">
      <formula>"Medium"</formula>
    </cfRule>
  </conditionalFormatting>
  <conditionalFormatting sqref="B2:C12">
    <cfRule type="cellIs" dxfId="133" priority="6" operator="equal">
      <formula>"High"</formula>
    </cfRule>
  </conditionalFormatting>
  <conditionalFormatting sqref="C2:C12">
    <cfRule type="cellIs" dxfId="132" priority="4" operator="equal">
      <formula>"Low"</formula>
    </cfRule>
    <cfRule type="cellIs" dxfId="13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B8B2658-4E3B-4694-8C54-935D2579D625}">
            <xm:f>Lists!$C$4</xm:f>
            <x14:dxf>
              <font>
                <color auto="1"/>
              </font>
              <fill>
                <patternFill>
                  <bgColor rgb="FFFF3300"/>
                </patternFill>
              </fill>
            </x14:dxf>
          </x14:cfRule>
          <x14:cfRule type="cellIs" priority="2" operator="equal" id="{59A8F6AA-5358-469C-B960-CCACA297D7E5}">
            <xm:f>Lists!$C$3</xm:f>
            <x14:dxf>
              <font>
                <color auto="1"/>
              </font>
              <fill>
                <patternFill>
                  <bgColor rgb="FFFFC000"/>
                </patternFill>
              </fill>
            </x14:dxf>
          </x14:cfRule>
          <x14:cfRule type="cellIs" priority="3" operator="equal" id="{A9291AFF-532A-4AEE-821C-9789352557D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BD0B2E1-5AC8-4FCE-9E8B-EC8EF6257C33}">
          <x14:formula1>
            <xm:f>Lists!$A$2:$A$4</xm:f>
          </x14:formula1>
          <xm:sqref>B2:B50</xm:sqref>
        </x14:dataValidation>
        <x14:dataValidation type="list" allowBlank="1" showInputMessage="1" showErrorMessage="1" xr:uid="{E80BEFEF-2577-4DA5-BBC0-1744F58552A6}">
          <x14:formula1>
            <xm:f>Lists!$B$2:$B$4</xm:f>
          </x14:formula1>
          <xm:sqref>C2:C50</xm:sqref>
        </x14:dataValidation>
        <x14:dataValidation type="list" allowBlank="1" showInputMessage="1" showErrorMessage="1" xr:uid="{80D8BB53-C2EB-4103-824E-6B4B2575CB02}">
          <x14:formula1>
            <xm:f>Lists!$C$2:$C$4</xm:f>
          </x14:formula1>
          <xm:sqref>D3:D50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271C-2F06-41D7-A66D-7EA654F26981}">
  <sheetPr codeName="Sheet9">
    <tabColor rgb="FFFFC000"/>
  </sheetPr>
  <dimension ref="A1:H50"/>
  <sheetViews>
    <sheetView workbookViewId="0">
      <selection activeCell="D3" sqref="D3"/>
    </sheetView>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64.5" customHeight="1" x14ac:dyDescent="0.3">
      <c r="A1" s="73" t="str">
        <f>Dashboard!B19</f>
        <v>support our employees so that they are confident in identifying learning and feeding it into the appropriate systems and processes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80</v>
      </c>
      <c r="B3" s="57"/>
      <c r="C3" s="57"/>
      <c r="D3" s="58"/>
      <c r="E3" s="56"/>
      <c r="F3" s="59"/>
      <c r="G3" s="56"/>
      <c r="H3" s="79"/>
    </row>
    <row r="4" spans="1:8" ht="39.450000000000003" customHeight="1" x14ac:dyDescent="0.3">
      <c r="A4" s="80" t="s">
        <v>81</v>
      </c>
      <c r="B4" s="52"/>
      <c r="C4" s="52"/>
      <c r="D4" s="53"/>
      <c r="E4" s="51"/>
      <c r="F4" s="54"/>
      <c r="G4" s="51"/>
      <c r="H4" s="81"/>
    </row>
    <row r="5" spans="1:8" ht="39.450000000000003" customHeight="1" x14ac:dyDescent="0.3">
      <c r="A5" s="78" t="s">
        <v>82</v>
      </c>
      <c r="B5" s="57"/>
      <c r="C5" s="57"/>
      <c r="D5" s="58"/>
      <c r="E5" s="56"/>
      <c r="F5" s="59"/>
      <c r="G5" s="56"/>
      <c r="H5" s="79"/>
    </row>
    <row r="6" spans="1:8" ht="39.450000000000003" customHeight="1" x14ac:dyDescent="0.3">
      <c r="A6" s="80" t="s">
        <v>83</v>
      </c>
      <c r="B6" s="52"/>
      <c r="C6" s="52"/>
      <c r="D6" s="53"/>
      <c r="E6" s="51"/>
      <c r="F6" s="54"/>
      <c r="G6" s="51"/>
      <c r="H6" s="81"/>
    </row>
    <row r="7" spans="1:8" ht="39.450000000000003" customHeight="1" x14ac:dyDescent="0.3">
      <c r="A7" s="78" t="s">
        <v>84</v>
      </c>
      <c r="B7" s="57"/>
      <c r="C7" s="57"/>
      <c r="D7" s="58"/>
      <c r="E7" s="56"/>
      <c r="F7" s="59"/>
      <c r="G7" s="56"/>
      <c r="H7" s="79"/>
    </row>
    <row r="8" spans="1:8" ht="39.450000000000003" customHeight="1" x14ac:dyDescent="0.3">
      <c r="A8" s="80" t="s">
        <v>85</v>
      </c>
      <c r="B8" s="52"/>
      <c r="C8" s="52"/>
      <c r="D8" s="53"/>
      <c r="E8" s="51"/>
      <c r="F8" s="54"/>
      <c r="G8" s="51"/>
      <c r="H8" s="81"/>
    </row>
    <row r="9" spans="1:8" ht="39.450000000000003" customHeight="1" x14ac:dyDescent="0.3">
      <c r="A9" s="78" t="s">
        <v>86</v>
      </c>
      <c r="B9" s="57"/>
      <c r="C9" s="57"/>
      <c r="D9" s="58"/>
      <c r="E9" s="56"/>
      <c r="F9" s="59"/>
      <c r="G9" s="56"/>
      <c r="H9" s="79"/>
    </row>
    <row r="10" spans="1:8" ht="39.450000000000003" customHeight="1" x14ac:dyDescent="0.3">
      <c r="A10" s="80" t="s">
        <v>87</v>
      </c>
      <c r="B10" s="52"/>
      <c r="C10" s="52"/>
      <c r="D10" s="53"/>
      <c r="E10" s="51"/>
      <c r="F10" s="54"/>
      <c r="G10" s="51"/>
      <c r="H10" s="81"/>
    </row>
    <row r="11" spans="1:8" ht="39.450000000000003" customHeight="1" x14ac:dyDescent="0.3">
      <c r="A11" s="78" t="s">
        <v>88</v>
      </c>
      <c r="B11" s="57"/>
      <c r="C11" s="57"/>
      <c r="D11" s="58"/>
      <c r="E11" s="56"/>
      <c r="F11" s="59"/>
      <c r="G11" s="56"/>
      <c r="H11" s="79"/>
    </row>
    <row r="12" spans="1:8" ht="39.450000000000003" customHeight="1" x14ac:dyDescent="0.3">
      <c r="A12" s="82" t="s">
        <v>89</v>
      </c>
      <c r="B12" s="83"/>
      <c r="C12" s="83"/>
      <c r="D12" s="84"/>
      <c r="E12" s="85"/>
      <c r="F12" s="86"/>
      <c r="G12" s="85"/>
      <c r="H12" s="87"/>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127" priority="7" operator="equal">
      <formula>"Low"</formula>
    </cfRule>
    <cfRule type="cellIs" dxfId="126" priority="8" operator="equal">
      <formula>"Medium"</formula>
    </cfRule>
  </conditionalFormatting>
  <conditionalFormatting sqref="B2:C12">
    <cfRule type="cellIs" dxfId="125" priority="6" operator="equal">
      <formula>"High"</formula>
    </cfRule>
  </conditionalFormatting>
  <conditionalFormatting sqref="C2:C12">
    <cfRule type="cellIs" dxfId="124" priority="4" operator="equal">
      <formula>"Low"</formula>
    </cfRule>
    <cfRule type="cellIs" dxfId="12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3AB35E89-0D4E-4EA0-8EE1-2717E76020C0}">
            <xm:f>Lists!$C$4</xm:f>
            <x14:dxf>
              <font>
                <color auto="1"/>
              </font>
              <fill>
                <patternFill>
                  <bgColor rgb="FFFF3300"/>
                </patternFill>
              </fill>
            </x14:dxf>
          </x14:cfRule>
          <x14:cfRule type="cellIs" priority="2" operator="equal" id="{C3D0B814-9C12-492F-901C-46287A883914}">
            <xm:f>Lists!$C$3</xm:f>
            <x14:dxf>
              <font>
                <color auto="1"/>
              </font>
              <fill>
                <patternFill>
                  <bgColor rgb="FFFFC000"/>
                </patternFill>
              </fill>
            </x14:dxf>
          </x14:cfRule>
          <x14:cfRule type="cellIs" priority="3" operator="equal" id="{385118DC-986C-46CD-94B4-D30B9EEBE5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DC9DBA8-AFF3-4ED0-A407-4AD1F18C3F1F}">
          <x14:formula1>
            <xm:f>Lists!$C$2:$C$4</xm:f>
          </x14:formula1>
          <xm:sqref>D3:D50</xm:sqref>
        </x14:dataValidation>
        <x14:dataValidation type="list" allowBlank="1" showInputMessage="1" showErrorMessage="1" xr:uid="{0BAE0523-E410-4D40-A6AA-62AFB11A0778}">
          <x14:formula1>
            <xm:f>Lists!$B$2:$B$4</xm:f>
          </x14:formula1>
          <xm:sqref>C2:C50</xm:sqref>
        </x14:dataValidation>
        <x14:dataValidation type="list" allowBlank="1" showInputMessage="1" showErrorMessage="1" xr:uid="{B3242812-3886-40EE-80ED-B551F360D183}">
          <x14:formula1>
            <xm:f>Lists!$A$2:$A$4</xm:f>
          </x14:formula1>
          <xm:sqref>B2:B50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07CE-6A91-441B-86C1-28D00C634E79}">
  <sheetPr codeName="Sheet10">
    <tabColor rgb="FFFFC000"/>
  </sheetPr>
  <dimension ref="A1:H50"/>
  <sheetViews>
    <sheetView workbookViewId="0">
      <selection activeCell="D3" sqref="D3"/>
    </sheetView>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3.2" x14ac:dyDescent="0.3">
      <c r="A1" s="73" t="str">
        <f>Dashboard!B20</f>
        <v>have in place processes that are able to capture learning and identify lessons from a wide range of internal and external sources including positive practice</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90</v>
      </c>
      <c r="B3" s="57"/>
      <c r="C3" s="57"/>
      <c r="D3" s="58"/>
      <c r="E3" s="56"/>
      <c r="F3" s="59"/>
      <c r="G3" s="56"/>
      <c r="H3" s="79"/>
    </row>
    <row r="4" spans="1:8" ht="39.450000000000003" customHeight="1" x14ac:dyDescent="0.3">
      <c r="A4" s="80" t="s">
        <v>91</v>
      </c>
      <c r="B4" s="52"/>
      <c r="C4" s="52"/>
      <c r="D4" s="53"/>
      <c r="E4" s="51"/>
      <c r="F4" s="54"/>
      <c r="G4" s="51"/>
      <c r="H4" s="81"/>
    </row>
    <row r="5" spans="1:8" ht="39.450000000000003" customHeight="1" x14ac:dyDescent="0.3">
      <c r="A5" s="78" t="s">
        <v>92</v>
      </c>
      <c r="B5" s="57"/>
      <c r="C5" s="57"/>
      <c r="D5" s="58"/>
      <c r="E5" s="56"/>
      <c r="F5" s="59"/>
      <c r="G5" s="56"/>
      <c r="H5" s="79"/>
    </row>
    <row r="6" spans="1:8" ht="39.450000000000003" customHeight="1" x14ac:dyDescent="0.3">
      <c r="A6" s="80" t="s">
        <v>93</v>
      </c>
      <c r="B6" s="52"/>
      <c r="C6" s="52"/>
      <c r="D6" s="53"/>
      <c r="E6" s="51"/>
      <c r="F6" s="54"/>
      <c r="G6" s="51"/>
      <c r="H6" s="81"/>
    </row>
    <row r="7" spans="1:8" ht="39.450000000000003" customHeight="1" x14ac:dyDescent="0.3">
      <c r="A7" s="78" t="s">
        <v>94</v>
      </c>
      <c r="B7" s="57"/>
      <c r="C7" s="57"/>
      <c r="D7" s="58"/>
      <c r="E7" s="56"/>
      <c r="F7" s="59"/>
      <c r="G7" s="56"/>
      <c r="H7" s="79"/>
    </row>
    <row r="8" spans="1:8" ht="39.450000000000003" customHeight="1" x14ac:dyDescent="0.3">
      <c r="A8" s="80" t="s">
        <v>95</v>
      </c>
      <c r="B8" s="52"/>
      <c r="C8" s="52"/>
      <c r="D8" s="53"/>
      <c r="E8" s="51"/>
      <c r="F8" s="54"/>
      <c r="G8" s="51"/>
      <c r="H8" s="81"/>
    </row>
    <row r="9" spans="1:8" ht="39.450000000000003" customHeight="1" x14ac:dyDescent="0.3">
      <c r="A9" s="78" t="s">
        <v>96</v>
      </c>
      <c r="B9" s="57"/>
      <c r="C9" s="57"/>
      <c r="D9" s="58"/>
      <c r="E9" s="56"/>
      <c r="F9" s="59"/>
      <c r="G9" s="56"/>
      <c r="H9" s="79"/>
    </row>
    <row r="10" spans="1:8" ht="39.450000000000003" customHeight="1" x14ac:dyDescent="0.3">
      <c r="A10" s="80" t="s">
        <v>97</v>
      </c>
      <c r="B10" s="52"/>
      <c r="C10" s="52"/>
      <c r="D10" s="53"/>
      <c r="E10" s="51"/>
      <c r="F10" s="54"/>
      <c r="G10" s="51"/>
      <c r="H10" s="81"/>
    </row>
    <row r="11" spans="1:8" ht="39.450000000000003" customHeight="1" x14ac:dyDescent="0.3">
      <c r="A11" s="78" t="s">
        <v>98</v>
      </c>
      <c r="B11" s="57"/>
      <c r="C11" s="57"/>
      <c r="D11" s="58"/>
      <c r="E11" s="56"/>
      <c r="F11" s="59"/>
      <c r="G11" s="56"/>
      <c r="H11" s="79"/>
    </row>
    <row r="12" spans="1:8" ht="39.450000000000003" customHeight="1" x14ac:dyDescent="0.3">
      <c r="A12" s="82" t="s">
        <v>99</v>
      </c>
      <c r="B12" s="83"/>
      <c r="C12" s="83"/>
      <c r="D12" s="84"/>
      <c r="E12" s="85"/>
      <c r="F12" s="86"/>
      <c r="G12" s="85"/>
      <c r="H12" s="87"/>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119" priority="7" operator="equal">
      <formula>"Low"</formula>
    </cfRule>
    <cfRule type="cellIs" dxfId="118" priority="8" operator="equal">
      <formula>"Medium"</formula>
    </cfRule>
  </conditionalFormatting>
  <conditionalFormatting sqref="B2:C12">
    <cfRule type="cellIs" dxfId="117" priority="6" operator="equal">
      <formula>"High"</formula>
    </cfRule>
  </conditionalFormatting>
  <conditionalFormatting sqref="C2:C12">
    <cfRule type="cellIs" dxfId="116" priority="4" operator="equal">
      <formula>"Low"</formula>
    </cfRule>
    <cfRule type="cellIs" dxfId="11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AFF95DA8-5AB8-404A-987E-A462E964D65D}">
            <xm:f>Lists!$C$4</xm:f>
            <x14:dxf>
              <font>
                <color auto="1"/>
              </font>
              <fill>
                <patternFill>
                  <bgColor rgb="FFFF3300"/>
                </patternFill>
              </fill>
            </x14:dxf>
          </x14:cfRule>
          <x14:cfRule type="cellIs" priority="2" operator="equal" id="{C4BDD8FE-5A82-4EE0-B43E-50D045DD2897}">
            <xm:f>Lists!$C$3</xm:f>
            <x14:dxf>
              <font>
                <color auto="1"/>
              </font>
              <fill>
                <patternFill>
                  <bgColor rgb="FFFFC000"/>
                </patternFill>
              </fill>
            </x14:dxf>
          </x14:cfRule>
          <x14:cfRule type="cellIs" priority="3" operator="equal" id="{16123A68-B44C-46F5-9B1E-AF8424C799B8}">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6E1DCA8-93D7-4380-8DA3-482471E51A3C}">
          <x14:formula1>
            <xm:f>Lists!$A$2:$A$4</xm:f>
          </x14:formula1>
          <xm:sqref>B2:B50</xm:sqref>
        </x14:dataValidation>
        <x14:dataValidation type="list" allowBlank="1" showInputMessage="1" showErrorMessage="1" xr:uid="{0FB7D1A6-ACF8-47DC-B3F1-AA1CABD94715}">
          <x14:formula1>
            <xm:f>Lists!$B$2:$B$4</xm:f>
          </x14:formula1>
          <xm:sqref>C2:C50</xm:sqref>
        </x14:dataValidation>
        <x14:dataValidation type="list" allowBlank="1" showInputMessage="1" showErrorMessage="1" xr:uid="{E3CD58DF-A327-45E4-B80A-4703D01463C0}">
          <x14:formula1>
            <xm:f>Lists!$C$2:$C$4</xm:f>
          </x14:formula1>
          <xm:sqref>D3:D50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06F5-D065-427E-ACFF-8BC24BDBB9F2}">
  <sheetPr codeName="Sheet11">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0.25" customHeight="1" x14ac:dyDescent="0.3">
      <c r="A1" s="73" t="str">
        <f>Dashboard!B21</f>
        <v>define and apply risk-based triggers to determine when and how learning should be commissioned, understood and captured</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100</v>
      </c>
      <c r="B3" s="57"/>
      <c r="C3" s="57"/>
      <c r="D3" s="58"/>
      <c r="E3" s="56"/>
      <c r="F3" s="59"/>
      <c r="G3" s="56"/>
      <c r="H3" s="79"/>
    </row>
    <row r="4" spans="1:8" ht="39.450000000000003" customHeight="1" x14ac:dyDescent="0.3">
      <c r="A4" s="80" t="s">
        <v>101</v>
      </c>
      <c r="B4" s="52"/>
      <c r="C4" s="52"/>
      <c r="D4" s="53"/>
      <c r="E4" s="51"/>
      <c r="F4" s="54"/>
      <c r="G4" s="51"/>
      <c r="H4" s="81"/>
    </row>
    <row r="5" spans="1:8" ht="39.450000000000003" customHeight="1" x14ac:dyDescent="0.3">
      <c r="A5" s="78" t="s">
        <v>102</v>
      </c>
      <c r="B5" s="57"/>
      <c r="C5" s="57"/>
      <c r="D5" s="58"/>
      <c r="E5" s="56"/>
      <c r="F5" s="59"/>
      <c r="G5" s="56"/>
      <c r="H5" s="79"/>
    </row>
    <row r="6" spans="1:8" ht="39.450000000000003" customHeight="1" x14ac:dyDescent="0.3">
      <c r="A6" s="80" t="s">
        <v>103</v>
      </c>
      <c r="B6" s="52"/>
      <c r="C6" s="52"/>
      <c r="D6" s="53"/>
      <c r="E6" s="51"/>
      <c r="F6" s="54"/>
      <c r="G6" s="51"/>
      <c r="H6" s="81"/>
    </row>
    <row r="7" spans="1:8" ht="39.450000000000003" customHeight="1" x14ac:dyDescent="0.3">
      <c r="A7" s="78" t="s">
        <v>104</v>
      </c>
      <c r="B7" s="57"/>
      <c r="C7" s="57"/>
      <c r="D7" s="58"/>
      <c r="E7" s="56"/>
      <c r="F7" s="59"/>
      <c r="G7" s="56"/>
      <c r="H7" s="79"/>
    </row>
    <row r="8" spans="1:8" ht="39.450000000000003" customHeight="1" x14ac:dyDescent="0.3">
      <c r="A8" s="80" t="s">
        <v>105</v>
      </c>
      <c r="B8" s="52"/>
      <c r="C8" s="52"/>
      <c r="D8" s="53"/>
      <c r="E8" s="51"/>
      <c r="F8" s="54"/>
      <c r="G8" s="51"/>
      <c r="H8" s="81"/>
    </row>
    <row r="9" spans="1:8" ht="39.450000000000003" customHeight="1" x14ac:dyDescent="0.3">
      <c r="A9" s="78" t="s">
        <v>106</v>
      </c>
      <c r="B9" s="57"/>
      <c r="C9" s="57"/>
      <c r="D9" s="58"/>
      <c r="E9" s="56"/>
      <c r="F9" s="59"/>
      <c r="G9" s="56"/>
      <c r="H9" s="79"/>
    </row>
    <row r="10" spans="1:8" ht="39.450000000000003" customHeight="1" x14ac:dyDescent="0.3">
      <c r="A10" s="80" t="s">
        <v>107</v>
      </c>
      <c r="B10" s="52"/>
      <c r="C10" s="52"/>
      <c r="D10" s="53"/>
      <c r="E10" s="51"/>
      <c r="F10" s="54"/>
      <c r="G10" s="51"/>
      <c r="H10" s="81"/>
    </row>
    <row r="11" spans="1:8" ht="39.450000000000003" customHeight="1" x14ac:dyDescent="0.3">
      <c r="A11" s="78" t="s">
        <v>108</v>
      </c>
      <c r="B11" s="57"/>
      <c r="C11" s="57"/>
      <c r="D11" s="58"/>
      <c r="E11" s="56"/>
      <c r="F11" s="59"/>
      <c r="G11" s="56"/>
      <c r="H11" s="79"/>
    </row>
    <row r="12" spans="1:8" ht="39.450000000000003" customHeight="1" x14ac:dyDescent="0.3">
      <c r="A12" s="82" t="s">
        <v>109</v>
      </c>
      <c r="B12" s="83"/>
      <c r="C12" s="83"/>
      <c r="D12" s="84"/>
      <c r="E12" s="85"/>
      <c r="F12" s="86"/>
      <c r="G12" s="85"/>
      <c r="H12" s="87"/>
    </row>
  </sheetData>
  <conditionalFormatting sqref="B2:B12">
    <cfRule type="cellIs" dxfId="111" priority="7" operator="equal">
      <formula>"Low"</formula>
    </cfRule>
    <cfRule type="cellIs" dxfId="110" priority="8" operator="equal">
      <formula>"Medium"</formula>
    </cfRule>
  </conditionalFormatting>
  <conditionalFormatting sqref="B2:C12">
    <cfRule type="cellIs" dxfId="109" priority="6" operator="equal">
      <formula>"High"</formula>
    </cfRule>
  </conditionalFormatting>
  <conditionalFormatting sqref="C2:C12">
    <cfRule type="cellIs" dxfId="108" priority="4" operator="equal">
      <formula>"Low"</formula>
    </cfRule>
    <cfRule type="cellIs" dxfId="10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F4C332D-1A1B-4BD7-8714-695C56A4F518}">
            <xm:f>Lists!$C$4</xm:f>
            <x14:dxf>
              <font>
                <color auto="1"/>
              </font>
              <fill>
                <patternFill>
                  <bgColor rgb="FFFF3300"/>
                </patternFill>
              </fill>
            </x14:dxf>
          </x14:cfRule>
          <x14:cfRule type="cellIs" priority="2" operator="equal" id="{2C9A0223-5ACE-4528-9590-F6C9B82740AA}">
            <xm:f>Lists!$C$3</xm:f>
            <x14:dxf>
              <font>
                <color auto="1"/>
              </font>
              <fill>
                <patternFill>
                  <bgColor rgb="FFFFC000"/>
                </patternFill>
              </fill>
            </x14:dxf>
          </x14:cfRule>
          <x14:cfRule type="cellIs" priority="3" operator="equal" id="{556D318D-3910-4458-B851-2AF3F14224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E03F337-C2FB-40AB-82F3-28E8D08DB953}">
          <x14:formula1>
            <xm:f>Lists!$C$2:$C$4</xm:f>
          </x14:formula1>
          <xm:sqref>D3:D50</xm:sqref>
        </x14:dataValidation>
        <x14:dataValidation type="list" allowBlank="1" showInputMessage="1" showErrorMessage="1" xr:uid="{7CF32DC5-9E94-4433-9458-BEF850214BD0}">
          <x14:formula1>
            <xm:f>Lists!$B$2:$B$4</xm:f>
          </x14:formula1>
          <xm:sqref>C2:C50</xm:sqref>
        </x14:dataValidation>
        <x14:dataValidation type="list" allowBlank="1" showInputMessage="1" showErrorMessage="1" xr:uid="{CB587238-3A58-4743-8D8F-186BCF390787}">
          <x14:formula1>
            <xm:f>Lists!$A$2:$A$4</xm:f>
          </x14:formula1>
          <xm:sqref>B2:B50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2EE7-0C64-4D5C-A5C5-02A53B128BDE}">
  <sheetPr codeName="Sheet12">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316.8" x14ac:dyDescent="0.3">
      <c r="A1" s="73" t="str">
        <f>Dashboard!B22</f>
        <v>maintain sufficient flexibility to capture and act on learning that does not meet defined triggers, ensuring valuable insights are not missed</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110</v>
      </c>
      <c r="B3" s="57"/>
      <c r="C3" s="57"/>
      <c r="D3" s="58"/>
      <c r="E3" s="56"/>
      <c r="F3" s="59"/>
      <c r="G3" s="56"/>
      <c r="H3" s="79"/>
    </row>
    <row r="4" spans="1:8" ht="39.450000000000003" customHeight="1" x14ac:dyDescent="0.3">
      <c r="A4" s="80" t="s">
        <v>111</v>
      </c>
      <c r="B4" s="52"/>
      <c r="C4" s="52"/>
      <c r="D4" s="53"/>
      <c r="E4" s="51"/>
      <c r="F4" s="54"/>
      <c r="G4" s="51"/>
      <c r="H4" s="81"/>
    </row>
    <row r="5" spans="1:8" ht="39.450000000000003" customHeight="1" x14ac:dyDescent="0.3">
      <c r="A5" s="78" t="s">
        <v>112</v>
      </c>
      <c r="B5" s="57"/>
      <c r="C5" s="57"/>
      <c r="D5" s="58"/>
      <c r="E5" s="56"/>
      <c r="F5" s="59"/>
      <c r="G5" s="56"/>
      <c r="H5" s="79"/>
    </row>
    <row r="6" spans="1:8" ht="39.450000000000003" customHeight="1" x14ac:dyDescent="0.3">
      <c r="A6" s="80" t="s">
        <v>113</v>
      </c>
      <c r="B6" s="52"/>
      <c r="C6" s="52"/>
      <c r="D6" s="53"/>
      <c r="E6" s="51"/>
      <c r="F6" s="54"/>
      <c r="G6" s="51"/>
      <c r="H6" s="81"/>
    </row>
    <row r="7" spans="1:8" ht="39.450000000000003" customHeight="1" x14ac:dyDescent="0.3">
      <c r="A7" s="78" t="s">
        <v>114</v>
      </c>
      <c r="B7" s="57"/>
      <c r="C7" s="57"/>
      <c r="D7" s="58"/>
      <c r="E7" s="56"/>
      <c r="F7" s="59"/>
      <c r="G7" s="56"/>
      <c r="H7" s="79"/>
    </row>
    <row r="8" spans="1:8" ht="39.450000000000003" customHeight="1" x14ac:dyDescent="0.3">
      <c r="A8" s="80" t="s">
        <v>115</v>
      </c>
      <c r="B8" s="52"/>
      <c r="C8" s="52"/>
      <c r="D8" s="53"/>
      <c r="E8" s="51"/>
      <c r="F8" s="54"/>
      <c r="G8" s="51"/>
      <c r="H8" s="81"/>
    </row>
    <row r="9" spans="1:8" ht="39.450000000000003" customHeight="1" x14ac:dyDescent="0.3">
      <c r="A9" s="78" t="s">
        <v>116</v>
      </c>
      <c r="B9" s="57"/>
      <c r="C9" s="57"/>
      <c r="D9" s="58"/>
      <c r="E9" s="56"/>
      <c r="F9" s="59"/>
      <c r="G9" s="56"/>
      <c r="H9" s="79"/>
    </row>
    <row r="10" spans="1:8" ht="39.450000000000003" customHeight="1" x14ac:dyDescent="0.3">
      <c r="A10" s="80" t="s">
        <v>117</v>
      </c>
      <c r="B10" s="52"/>
      <c r="C10" s="52"/>
      <c r="D10" s="53"/>
      <c r="E10" s="51"/>
      <c r="F10" s="54"/>
      <c r="G10" s="51"/>
      <c r="H10" s="81"/>
    </row>
    <row r="11" spans="1:8" ht="39.450000000000003" customHeight="1" x14ac:dyDescent="0.3">
      <c r="A11" s="78" t="s">
        <v>118</v>
      </c>
      <c r="B11" s="57"/>
      <c r="C11" s="57"/>
      <c r="D11" s="58"/>
      <c r="E11" s="56"/>
      <c r="F11" s="59"/>
      <c r="G11" s="56"/>
      <c r="H11" s="79"/>
    </row>
    <row r="12" spans="1:8" ht="39.450000000000003" customHeight="1" x14ac:dyDescent="0.3">
      <c r="A12" s="82" t="s">
        <v>119</v>
      </c>
      <c r="B12" s="83"/>
      <c r="C12" s="83"/>
      <c r="D12" s="84"/>
      <c r="E12" s="85"/>
      <c r="F12" s="86"/>
      <c r="G12" s="85"/>
      <c r="H12" s="87"/>
    </row>
  </sheetData>
  <conditionalFormatting sqref="B2:B12">
    <cfRule type="cellIs" dxfId="103" priority="7" operator="equal">
      <formula>"Low"</formula>
    </cfRule>
    <cfRule type="cellIs" dxfId="102" priority="8" operator="equal">
      <formula>"Medium"</formula>
    </cfRule>
  </conditionalFormatting>
  <conditionalFormatting sqref="B2:C12">
    <cfRule type="cellIs" dxfId="101" priority="6" operator="equal">
      <formula>"High"</formula>
    </cfRule>
  </conditionalFormatting>
  <conditionalFormatting sqref="C2:C12">
    <cfRule type="cellIs" dxfId="100" priority="4" operator="equal">
      <formula>"Low"</formula>
    </cfRule>
    <cfRule type="cellIs" dxfId="9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12DBDDB1-F94D-407F-B575-E68A14C81DEA}">
            <xm:f>Lists!$C$4</xm:f>
            <x14:dxf>
              <font>
                <color auto="1"/>
              </font>
              <fill>
                <patternFill>
                  <bgColor rgb="FFFF3300"/>
                </patternFill>
              </fill>
            </x14:dxf>
          </x14:cfRule>
          <x14:cfRule type="cellIs" priority="2" operator="equal" id="{A9CA8609-53B4-4BF4-AA8C-ABD0F079FBC1}">
            <xm:f>Lists!$C$3</xm:f>
            <x14:dxf>
              <font>
                <color auto="1"/>
              </font>
              <fill>
                <patternFill>
                  <bgColor rgb="FFFFC000"/>
                </patternFill>
              </fill>
            </x14:dxf>
          </x14:cfRule>
          <x14:cfRule type="cellIs" priority="3" operator="equal" id="{1F0B435E-9C71-46B0-A8E5-A79BA08D334C}">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797EA50B-BE5F-4CAD-B728-545B5F0D0330}">
          <x14:formula1>
            <xm:f>Lists!$A$2:$A$4</xm:f>
          </x14:formula1>
          <xm:sqref>B2:B50</xm:sqref>
        </x14:dataValidation>
        <x14:dataValidation type="list" allowBlank="1" showInputMessage="1" showErrorMessage="1" xr:uid="{3AB7AB86-8C3A-43DF-85EB-FB238D980055}">
          <x14:formula1>
            <xm:f>Lists!$B$2:$B$4</xm:f>
          </x14:formula1>
          <xm:sqref>C2:C50</xm:sqref>
        </x14:dataValidation>
        <x14:dataValidation type="list" allowBlank="1" showInputMessage="1" showErrorMessage="1" xr:uid="{D93314F9-D40F-4196-BB0E-8E23F925414B}">
          <x14:formula1>
            <xm:f>Lists!$C$2:$C$4</xm:f>
          </x14:formula1>
          <xm:sqref>D3:D50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DEEE-4330-4B53-ADC8-CCD37314BEAF}">
  <sheetPr codeName="Sheet13">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87.2" x14ac:dyDescent="0.3">
      <c r="A1" s="73" t="str">
        <f>Dashboard!B23</f>
        <v>store accessible and high-quality information to facilitate effective learning</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120</v>
      </c>
      <c r="B3" s="57"/>
      <c r="C3" s="57"/>
      <c r="D3" s="58"/>
      <c r="E3" s="56"/>
      <c r="F3" s="59"/>
      <c r="G3" s="56"/>
      <c r="H3" s="79"/>
    </row>
    <row r="4" spans="1:8" ht="39.450000000000003" customHeight="1" x14ac:dyDescent="0.3">
      <c r="A4" s="80" t="s">
        <v>121</v>
      </c>
      <c r="B4" s="52"/>
      <c r="C4" s="52"/>
      <c r="D4" s="53"/>
      <c r="E4" s="51"/>
      <c r="F4" s="54"/>
      <c r="G4" s="51"/>
      <c r="H4" s="81"/>
    </row>
    <row r="5" spans="1:8" ht="39.450000000000003" customHeight="1" x14ac:dyDescent="0.3">
      <c r="A5" s="78" t="s">
        <v>122</v>
      </c>
      <c r="B5" s="57"/>
      <c r="C5" s="57"/>
      <c r="D5" s="58"/>
      <c r="E5" s="56"/>
      <c r="F5" s="59"/>
      <c r="G5" s="56"/>
      <c r="H5" s="79"/>
    </row>
    <row r="6" spans="1:8" ht="39.450000000000003" customHeight="1" x14ac:dyDescent="0.3">
      <c r="A6" s="80" t="s">
        <v>123</v>
      </c>
      <c r="B6" s="52"/>
      <c r="C6" s="52"/>
      <c r="D6" s="53"/>
      <c r="E6" s="51"/>
      <c r="F6" s="54"/>
      <c r="G6" s="51"/>
      <c r="H6" s="81"/>
    </row>
    <row r="7" spans="1:8" ht="39.450000000000003" customHeight="1" x14ac:dyDescent="0.3">
      <c r="A7" s="78" t="s">
        <v>124</v>
      </c>
      <c r="B7" s="57"/>
      <c r="C7" s="57"/>
      <c r="D7" s="58"/>
      <c r="E7" s="56"/>
      <c r="F7" s="59"/>
      <c r="G7" s="56"/>
      <c r="H7" s="79"/>
    </row>
    <row r="8" spans="1:8" ht="39.450000000000003" customHeight="1" x14ac:dyDescent="0.3">
      <c r="A8" s="80" t="s">
        <v>125</v>
      </c>
      <c r="B8" s="52"/>
      <c r="C8" s="52"/>
      <c r="D8" s="53"/>
      <c r="E8" s="51"/>
      <c r="F8" s="54"/>
      <c r="G8" s="51"/>
      <c r="H8" s="81"/>
    </row>
    <row r="9" spans="1:8" ht="39.450000000000003" customHeight="1" x14ac:dyDescent="0.3">
      <c r="A9" s="78" t="s">
        <v>126</v>
      </c>
      <c r="B9" s="57"/>
      <c r="C9" s="57"/>
      <c r="D9" s="58"/>
      <c r="E9" s="56"/>
      <c r="F9" s="59"/>
      <c r="G9" s="56"/>
      <c r="H9" s="79"/>
    </row>
    <row r="10" spans="1:8" ht="39.450000000000003" customHeight="1" x14ac:dyDescent="0.3">
      <c r="A10" s="80" t="s">
        <v>127</v>
      </c>
      <c r="B10" s="52"/>
      <c r="C10" s="52"/>
      <c r="D10" s="53"/>
      <c r="E10" s="51"/>
      <c r="F10" s="54"/>
      <c r="G10" s="51"/>
      <c r="H10" s="81"/>
    </row>
    <row r="11" spans="1:8" ht="39.450000000000003" customHeight="1" x14ac:dyDescent="0.3">
      <c r="A11" s="78" t="s">
        <v>128</v>
      </c>
      <c r="B11" s="57"/>
      <c r="C11" s="57"/>
      <c r="D11" s="58"/>
      <c r="E11" s="56"/>
      <c r="F11" s="59"/>
      <c r="G11" s="56"/>
      <c r="H11" s="79"/>
    </row>
    <row r="12" spans="1:8" ht="39.450000000000003" customHeight="1" x14ac:dyDescent="0.3">
      <c r="A12" s="82" t="s">
        <v>129</v>
      </c>
      <c r="B12" s="83"/>
      <c r="C12" s="83"/>
      <c r="D12" s="84"/>
      <c r="E12" s="85"/>
      <c r="F12" s="86"/>
      <c r="G12" s="85"/>
      <c r="H12" s="87"/>
    </row>
  </sheetData>
  <conditionalFormatting sqref="B2:B12">
    <cfRule type="cellIs" dxfId="95" priority="7" operator="equal">
      <formula>"Low"</formula>
    </cfRule>
    <cfRule type="cellIs" dxfId="94" priority="8" operator="equal">
      <formula>"Medium"</formula>
    </cfRule>
  </conditionalFormatting>
  <conditionalFormatting sqref="B2:C12">
    <cfRule type="cellIs" dxfId="93" priority="6" operator="equal">
      <formula>"High"</formula>
    </cfRule>
  </conditionalFormatting>
  <conditionalFormatting sqref="C2:C12">
    <cfRule type="cellIs" dxfId="92" priority="4" operator="equal">
      <formula>"Low"</formula>
    </cfRule>
    <cfRule type="cellIs" dxfId="9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D700930F-CEC7-4FB4-B832-07F10FEB5554}">
            <xm:f>Lists!$C$4</xm:f>
            <x14:dxf>
              <font>
                <color auto="1"/>
              </font>
              <fill>
                <patternFill>
                  <bgColor rgb="FFFF3300"/>
                </patternFill>
              </fill>
            </x14:dxf>
          </x14:cfRule>
          <x14:cfRule type="cellIs" priority="2" operator="equal" id="{227008D2-53B6-46E5-BC9F-A5995E4460BC}">
            <xm:f>Lists!$C$3</xm:f>
            <x14:dxf>
              <font>
                <color auto="1"/>
              </font>
              <fill>
                <patternFill>
                  <bgColor rgb="FFFFC000"/>
                </patternFill>
              </fill>
            </x14:dxf>
          </x14:cfRule>
          <x14:cfRule type="cellIs" priority="3" operator="equal" id="{CA5C5569-8C93-48B3-9CB5-BEFB2F5E16F0}">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C2DB249-203E-4EA6-9A77-635D8D9B2521}">
          <x14:formula1>
            <xm:f>Lists!$C$2:$C$4</xm:f>
          </x14:formula1>
          <xm:sqref>D3:D50</xm:sqref>
        </x14:dataValidation>
        <x14:dataValidation type="list" allowBlank="1" showInputMessage="1" showErrorMessage="1" xr:uid="{777F2A66-EABB-4000-B116-2580357191C0}">
          <x14:formula1>
            <xm:f>Lists!$B$2:$B$4</xm:f>
          </x14:formula1>
          <xm:sqref>C2:C50</xm:sqref>
        </x14:dataValidation>
        <x14:dataValidation type="list" allowBlank="1" showInputMessage="1" showErrorMessage="1" xr:uid="{6CED29C6-D1CB-497A-A6A8-0500C656A80D}">
          <x14:formula1>
            <xm:f>Lists!$A$2:$A$4</xm:f>
          </x14:formula1>
          <xm:sqref>B2:B50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9AAD5-3D7F-482B-AC77-662EF4D0E50D}">
  <sheetPr codeName="Sheet14">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Dashboard!B24</f>
        <v>analyse trends and events to understand risk and identify root causes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130</v>
      </c>
      <c r="B3" s="57"/>
      <c r="C3" s="57"/>
      <c r="D3" s="58"/>
      <c r="E3" s="56"/>
      <c r="F3" s="59"/>
      <c r="G3" s="56"/>
      <c r="H3" s="79"/>
    </row>
    <row r="4" spans="1:8" ht="39.450000000000003" customHeight="1" x14ac:dyDescent="0.3">
      <c r="A4" s="80" t="s">
        <v>131</v>
      </c>
      <c r="B4" s="52"/>
      <c r="C4" s="52"/>
      <c r="D4" s="53"/>
      <c r="E4" s="51"/>
      <c r="F4" s="54"/>
      <c r="G4" s="51"/>
      <c r="H4" s="81"/>
    </row>
    <row r="5" spans="1:8" ht="39.450000000000003" customHeight="1" x14ac:dyDescent="0.3">
      <c r="A5" s="78" t="s">
        <v>132</v>
      </c>
      <c r="B5" s="57"/>
      <c r="C5" s="57"/>
      <c r="D5" s="58"/>
      <c r="E5" s="56"/>
      <c r="F5" s="59"/>
      <c r="G5" s="56"/>
      <c r="H5" s="79"/>
    </row>
    <row r="6" spans="1:8" ht="39.450000000000003" customHeight="1" x14ac:dyDescent="0.3">
      <c r="A6" s="80" t="s">
        <v>133</v>
      </c>
      <c r="B6" s="52"/>
      <c r="C6" s="52"/>
      <c r="D6" s="53"/>
      <c r="E6" s="51"/>
      <c r="F6" s="54"/>
      <c r="G6" s="51"/>
      <c r="H6" s="81"/>
    </row>
    <row r="7" spans="1:8" ht="39.450000000000003" customHeight="1" x14ac:dyDescent="0.3">
      <c r="A7" s="78" t="s">
        <v>134</v>
      </c>
      <c r="B7" s="57"/>
      <c r="C7" s="57"/>
      <c r="D7" s="58"/>
      <c r="E7" s="56"/>
      <c r="F7" s="59"/>
      <c r="G7" s="56"/>
      <c r="H7" s="79"/>
    </row>
    <row r="8" spans="1:8" ht="39.450000000000003" customHeight="1" x14ac:dyDescent="0.3">
      <c r="A8" s="80" t="s">
        <v>135</v>
      </c>
      <c r="B8" s="52"/>
      <c r="C8" s="52"/>
      <c r="D8" s="53"/>
      <c r="E8" s="51"/>
      <c r="F8" s="54"/>
      <c r="G8" s="51"/>
      <c r="H8" s="81"/>
    </row>
    <row r="9" spans="1:8" ht="39.450000000000003" customHeight="1" x14ac:dyDescent="0.3">
      <c r="A9" s="78" t="s">
        <v>136</v>
      </c>
      <c r="B9" s="57"/>
      <c r="C9" s="57"/>
      <c r="D9" s="58"/>
      <c r="E9" s="56"/>
      <c r="F9" s="59"/>
      <c r="G9" s="56"/>
      <c r="H9" s="79"/>
    </row>
    <row r="10" spans="1:8" ht="39.450000000000003" customHeight="1" x14ac:dyDescent="0.3">
      <c r="A10" s="80" t="s">
        <v>137</v>
      </c>
      <c r="B10" s="52"/>
      <c r="C10" s="52"/>
      <c r="D10" s="53"/>
      <c r="E10" s="51"/>
      <c r="F10" s="54"/>
      <c r="G10" s="51"/>
      <c r="H10" s="81"/>
    </row>
    <row r="11" spans="1:8" ht="39.450000000000003" customHeight="1" x14ac:dyDescent="0.3">
      <c r="A11" s="78" t="s">
        <v>138</v>
      </c>
      <c r="B11" s="57"/>
      <c r="C11" s="57"/>
      <c r="D11" s="58"/>
      <c r="E11" s="56"/>
      <c r="F11" s="59"/>
      <c r="G11" s="56"/>
      <c r="H11" s="79"/>
    </row>
    <row r="12" spans="1:8" ht="39.450000000000003" customHeight="1" x14ac:dyDescent="0.3">
      <c r="A12" s="82" t="s">
        <v>139</v>
      </c>
      <c r="B12" s="83"/>
      <c r="C12" s="83"/>
      <c r="D12" s="84"/>
      <c r="E12" s="85"/>
      <c r="F12" s="86"/>
      <c r="G12" s="85"/>
      <c r="H12" s="87"/>
    </row>
  </sheetData>
  <conditionalFormatting sqref="B2:B12">
    <cfRule type="cellIs" dxfId="87" priority="7" operator="equal">
      <formula>"Low"</formula>
    </cfRule>
    <cfRule type="cellIs" dxfId="86" priority="8" operator="equal">
      <formula>"Medium"</formula>
    </cfRule>
  </conditionalFormatting>
  <conditionalFormatting sqref="B2:C12">
    <cfRule type="cellIs" dxfId="85" priority="6" operator="equal">
      <formula>"High"</formula>
    </cfRule>
  </conditionalFormatting>
  <conditionalFormatting sqref="C2:C12">
    <cfRule type="cellIs" dxfId="84" priority="4" operator="equal">
      <formula>"Low"</formula>
    </cfRule>
    <cfRule type="cellIs" dxfId="8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E1EF3939-8A9A-4629-AC92-41BB0EFFEC01}">
            <xm:f>Lists!$C$4</xm:f>
            <x14:dxf>
              <font>
                <color auto="1"/>
              </font>
              <fill>
                <patternFill>
                  <bgColor rgb="FFFF3300"/>
                </patternFill>
              </fill>
            </x14:dxf>
          </x14:cfRule>
          <x14:cfRule type="cellIs" priority="2" operator="equal" id="{0516CB83-41A5-4B60-8B59-76E586B200D8}">
            <xm:f>Lists!$C$3</xm:f>
            <x14:dxf>
              <font>
                <color auto="1"/>
              </font>
              <fill>
                <patternFill>
                  <bgColor rgb="FFFFC000"/>
                </patternFill>
              </fill>
            </x14:dxf>
          </x14:cfRule>
          <x14:cfRule type="cellIs" priority="3" operator="equal" id="{364203D5-8B06-46C2-BA69-9AE3FC12D71A}">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C9D385B-5277-4188-8149-3A6DBAEEDC11}">
          <x14:formula1>
            <xm:f>Lists!$A$2:$A$4</xm:f>
          </x14:formula1>
          <xm:sqref>B2:B50</xm:sqref>
        </x14:dataValidation>
        <x14:dataValidation type="list" allowBlank="1" showInputMessage="1" showErrorMessage="1" xr:uid="{A1685684-609C-4FDA-BD18-FC32FA57137B}">
          <x14:formula1>
            <xm:f>Lists!$B$2:$B$4</xm:f>
          </x14:formula1>
          <xm:sqref>C2:C50</xm:sqref>
        </x14:dataValidation>
        <x14:dataValidation type="list" allowBlank="1" showInputMessage="1" showErrorMessage="1" xr:uid="{245DFD4D-70F5-4110-89A7-549743973AC8}">
          <x14:formula1>
            <xm:f>Lists!$C$2:$C$4</xm:f>
          </x14:formula1>
          <xm:sqref>D3:D50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3003-8E9A-4B17-9161-39BF12C0E7F5}">
  <sheetPr codeName="Sheet15">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Dashboard!B25</f>
        <v>implement proportionate evidence-based solutions that identify root causes and support informed recommendations for continuous improvement</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157</v>
      </c>
      <c r="B3" s="57"/>
      <c r="C3" s="57"/>
      <c r="D3" s="58"/>
      <c r="E3" s="56"/>
      <c r="F3" s="59"/>
      <c r="G3" s="56"/>
      <c r="H3" s="79"/>
    </row>
    <row r="4" spans="1:8" ht="39.450000000000003" customHeight="1" x14ac:dyDescent="0.3">
      <c r="A4" s="80" t="s">
        <v>158</v>
      </c>
      <c r="B4" s="52"/>
      <c r="C4" s="52"/>
      <c r="D4" s="53"/>
      <c r="E4" s="51"/>
      <c r="F4" s="54"/>
      <c r="G4" s="51"/>
      <c r="H4" s="81"/>
    </row>
    <row r="5" spans="1:8" ht="39.450000000000003" customHeight="1" x14ac:dyDescent="0.3">
      <c r="A5" s="78" t="s">
        <v>159</v>
      </c>
      <c r="B5" s="57"/>
      <c r="C5" s="57"/>
      <c r="D5" s="58"/>
      <c r="E5" s="56"/>
      <c r="F5" s="59"/>
      <c r="G5" s="56"/>
      <c r="H5" s="79"/>
    </row>
    <row r="6" spans="1:8" ht="39.450000000000003" customHeight="1" x14ac:dyDescent="0.3">
      <c r="A6" s="80" t="s">
        <v>160</v>
      </c>
      <c r="B6" s="52"/>
      <c r="C6" s="52"/>
      <c r="D6" s="53"/>
      <c r="E6" s="51"/>
      <c r="F6" s="54"/>
      <c r="G6" s="51"/>
      <c r="H6" s="81"/>
    </row>
    <row r="7" spans="1:8" ht="39.450000000000003" customHeight="1" x14ac:dyDescent="0.3">
      <c r="A7" s="78" t="s">
        <v>161</v>
      </c>
      <c r="B7" s="57"/>
      <c r="C7" s="57"/>
      <c r="D7" s="58"/>
      <c r="E7" s="56"/>
      <c r="F7" s="59"/>
      <c r="G7" s="56"/>
      <c r="H7" s="79"/>
    </row>
    <row r="8" spans="1:8" ht="39.450000000000003" customHeight="1" x14ac:dyDescent="0.3">
      <c r="A8" s="80" t="s">
        <v>162</v>
      </c>
      <c r="B8" s="52"/>
      <c r="C8" s="52"/>
      <c r="D8" s="53"/>
      <c r="E8" s="51"/>
      <c r="F8" s="54"/>
      <c r="G8" s="51"/>
      <c r="H8" s="81"/>
    </row>
    <row r="9" spans="1:8" ht="39.450000000000003" customHeight="1" x14ac:dyDescent="0.3">
      <c r="A9" s="78" t="s">
        <v>163</v>
      </c>
      <c r="B9" s="57"/>
      <c r="C9" s="57"/>
      <c r="D9" s="58"/>
      <c r="E9" s="56"/>
      <c r="F9" s="59"/>
      <c r="G9" s="56"/>
      <c r="H9" s="79"/>
    </row>
    <row r="10" spans="1:8" ht="39.450000000000003" customHeight="1" x14ac:dyDescent="0.3">
      <c r="A10" s="80" t="s">
        <v>164</v>
      </c>
      <c r="B10" s="52"/>
      <c r="C10" s="52"/>
      <c r="D10" s="53"/>
      <c r="E10" s="51"/>
      <c r="F10" s="54"/>
      <c r="G10" s="51"/>
      <c r="H10" s="81"/>
    </row>
    <row r="11" spans="1:8" ht="39.450000000000003" customHeight="1" x14ac:dyDescent="0.3">
      <c r="A11" s="78" t="s">
        <v>165</v>
      </c>
      <c r="B11" s="57"/>
      <c r="C11" s="57"/>
      <c r="D11" s="58"/>
      <c r="E11" s="56"/>
      <c r="F11" s="59"/>
      <c r="G11" s="56"/>
      <c r="H11" s="79"/>
    </row>
    <row r="12" spans="1:8" ht="39.450000000000003" customHeight="1" x14ac:dyDescent="0.3">
      <c r="A12" s="82" t="s">
        <v>166</v>
      </c>
      <c r="B12" s="83"/>
      <c r="C12" s="83"/>
      <c r="D12" s="84"/>
      <c r="E12" s="85"/>
      <c r="F12" s="86"/>
      <c r="G12" s="85"/>
      <c r="H12" s="87"/>
    </row>
  </sheetData>
  <conditionalFormatting sqref="B2:B12">
    <cfRule type="cellIs" dxfId="79" priority="7" operator="equal">
      <formula>"Low"</formula>
    </cfRule>
    <cfRule type="cellIs" dxfId="78" priority="8" operator="equal">
      <formula>"Medium"</formula>
    </cfRule>
  </conditionalFormatting>
  <conditionalFormatting sqref="B2:C12">
    <cfRule type="cellIs" dxfId="77" priority="6" operator="equal">
      <formula>"High"</formula>
    </cfRule>
  </conditionalFormatting>
  <conditionalFormatting sqref="C2:C12">
    <cfRule type="cellIs" dxfId="76" priority="4" operator="equal">
      <formula>"Low"</formula>
    </cfRule>
    <cfRule type="cellIs" dxfId="7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4126E5AA-C4A1-495F-A546-EB572B47B7B9}">
            <xm:f>Lists!$C$4</xm:f>
            <x14:dxf>
              <font>
                <color auto="1"/>
              </font>
              <fill>
                <patternFill>
                  <bgColor rgb="FFFF3300"/>
                </patternFill>
              </fill>
            </x14:dxf>
          </x14:cfRule>
          <x14:cfRule type="cellIs" priority="2" operator="equal" id="{82ABBC36-9184-4F53-B00E-2389E57A483A}">
            <xm:f>Lists!$C$3</xm:f>
            <x14:dxf>
              <font>
                <color auto="1"/>
              </font>
              <fill>
                <patternFill>
                  <bgColor rgb="FFFFC000"/>
                </patternFill>
              </fill>
            </x14:dxf>
          </x14:cfRule>
          <x14:cfRule type="cellIs" priority="3" operator="equal" id="{F7517233-96B6-4A9E-BE8E-F8FABB1D5272}">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57B7AD9-070D-4654-93AC-2596C452377A}">
          <x14:formula1>
            <xm:f>Lists!$C$2:$C$4</xm:f>
          </x14:formula1>
          <xm:sqref>D3:D50</xm:sqref>
        </x14:dataValidation>
        <x14:dataValidation type="list" allowBlank="1" showInputMessage="1" showErrorMessage="1" xr:uid="{B6AABE7D-2092-446C-9992-E53C60A2BA5C}">
          <x14:formula1>
            <xm:f>Lists!$B$2:$B$4</xm:f>
          </x14:formula1>
          <xm:sqref>C2:C50</xm:sqref>
        </x14:dataValidation>
        <x14:dataValidation type="list" allowBlank="1" showInputMessage="1" showErrorMessage="1" xr:uid="{3298EB8C-E63B-456E-A03E-5F9B71CDB7F6}">
          <x14:formula1>
            <xm:f>Lists!$A$2:$A$4</xm:f>
          </x14:formula1>
          <xm:sqref>B2:B50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395B-A18A-4A77-BD1A-3DB49EBD2314}">
  <sheetPr codeName="Sheet16">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44" x14ac:dyDescent="0.3">
      <c r="A1" s="73" t="str">
        <f>Dashboard!B26</f>
        <v>use national guidance and best practice as a framework to identify improvements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167</v>
      </c>
      <c r="B3" s="57"/>
      <c r="C3" s="57"/>
      <c r="D3" s="58"/>
      <c r="E3" s="56"/>
      <c r="F3" s="59"/>
      <c r="G3" s="56"/>
      <c r="H3" s="79"/>
    </row>
    <row r="4" spans="1:8" ht="39.450000000000003" customHeight="1" x14ac:dyDescent="0.3">
      <c r="A4" s="80" t="s">
        <v>168</v>
      </c>
      <c r="B4" s="52"/>
      <c r="C4" s="52"/>
      <c r="D4" s="53"/>
      <c r="E4" s="51"/>
      <c r="F4" s="54"/>
      <c r="G4" s="51"/>
      <c r="H4" s="81"/>
    </row>
    <row r="5" spans="1:8" ht="39.450000000000003" customHeight="1" x14ac:dyDescent="0.3">
      <c r="A5" s="78" t="s">
        <v>169</v>
      </c>
      <c r="B5" s="57"/>
      <c r="C5" s="57"/>
      <c r="D5" s="58"/>
      <c r="E5" s="56"/>
      <c r="F5" s="59"/>
      <c r="G5" s="56"/>
      <c r="H5" s="79"/>
    </row>
    <row r="6" spans="1:8" ht="39.450000000000003" customHeight="1" x14ac:dyDescent="0.3">
      <c r="A6" s="80" t="s">
        <v>170</v>
      </c>
      <c r="B6" s="52"/>
      <c r="C6" s="52"/>
      <c r="D6" s="53"/>
      <c r="E6" s="51"/>
      <c r="F6" s="54"/>
      <c r="G6" s="51"/>
      <c r="H6" s="81"/>
    </row>
    <row r="7" spans="1:8" ht="39.450000000000003" customHeight="1" x14ac:dyDescent="0.3">
      <c r="A7" s="78" t="s">
        <v>171</v>
      </c>
      <c r="B7" s="57"/>
      <c r="C7" s="57"/>
      <c r="D7" s="58"/>
      <c r="E7" s="56"/>
      <c r="F7" s="59"/>
      <c r="G7" s="56"/>
      <c r="H7" s="79"/>
    </row>
    <row r="8" spans="1:8" ht="39.450000000000003" customHeight="1" x14ac:dyDescent="0.3">
      <c r="A8" s="80" t="s">
        <v>172</v>
      </c>
      <c r="B8" s="52"/>
      <c r="C8" s="52"/>
      <c r="D8" s="53"/>
      <c r="E8" s="51"/>
      <c r="F8" s="54"/>
      <c r="G8" s="51"/>
      <c r="H8" s="81"/>
    </row>
    <row r="9" spans="1:8" ht="39.450000000000003" customHeight="1" x14ac:dyDescent="0.3">
      <c r="A9" s="78" t="s">
        <v>173</v>
      </c>
      <c r="B9" s="57"/>
      <c r="C9" s="57"/>
      <c r="D9" s="58"/>
      <c r="E9" s="56"/>
      <c r="F9" s="59"/>
      <c r="G9" s="56"/>
      <c r="H9" s="79"/>
    </row>
    <row r="10" spans="1:8" ht="39.450000000000003" customHeight="1" x14ac:dyDescent="0.3">
      <c r="A10" s="80" t="s">
        <v>174</v>
      </c>
      <c r="B10" s="52"/>
      <c r="C10" s="52"/>
      <c r="D10" s="53"/>
      <c r="E10" s="51"/>
      <c r="F10" s="54"/>
      <c r="G10" s="51"/>
      <c r="H10" s="81"/>
    </row>
    <row r="11" spans="1:8" ht="39.450000000000003" customHeight="1" x14ac:dyDescent="0.3">
      <c r="A11" s="78" t="s">
        <v>175</v>
      </c>
      <c r="B11" s="57"/>
      <c r="C11" s="57"/>
      <c r="D11" s="58"/>
      <c r="E11" s="56"/>
      <c r="F11" s="59"/>
      <c r="G11" s="56"/>
      <c r="H11" s="79"/>
    </row>
    <row r="12" spans="1:8" ht="39.450000000000003" customHeight="1" x14ac:dyDescent="0.3">
      <c r="A12" s="82" t="s">
        <v>176</v>
      </c>
      <c r="B12" s="83"/>
      <c r="C12" s="83"/>
      <c r="D12" s="84"/>
      <c r="E12" s="85"/>
      <c r="F12" s="86"/>
      <c r="G12" s="85"/>
      <c r="H12" s="87"/>
    </row>
  </sheetData>
  <conditionalFormatting sqref="B2:B12">
    <cfRule type="cellIs" dxfId="71" priority="7" operator="equal">
      <formula>"Low"</formula>
    </cfRule>
    <cfRule type="cellIs" dxfId="70" priority="8" operator="equal">
      <formula>"Medium"</formula>
    </cfRule>
  </conditionalFormatting>
  <conditionalFormatting sqref="B2:C12">
    <cfRule type="cellIs" dxfId="69" priority="6" operator="equal">
      <formula>"High"</formula>
    </cfRule>
  </conditionalFormatting>
  <conditionalFormatting sqref="C2:C12">
    <cfRule type="cellIs" dxfId="68" priority="4" operator="equal">
      <formula>"Low"</formula>
    </cfRule>
    <cfRule type="cellIs" dxfId="6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5CEB278-E761-44E3-B967-081A492CCAC6}">
            <xm:f>Lists!$C$4</xm:f>
            <x14:dxf>
              <font>
                <color auto="1"/>
              </font>
              <fill>
                <patternFill>
                  <bgColor rgb="FFFF3300"/>
                </patternFill>
              </fill>
            </x14:dxf>
          </x14:cfRule>
          <x14:cfRule type="cellIs" priority="2" operator="equal" id="{9C7FF588-B36E-4572-B6D3-9729EE29DFC3}">
            <xm:f>Lists!$C$3</xm:f>
            <x14:dxf>
              <font>
                <color auto="1"/>
              </font>
              <fill>
                <patternFill>
                  <bgColor rgb="FFFFC000"/>
                </patternFill>
              </fill>
            </x14:dxf>
          </x14:cfRule>
          <x14:cfRule type="cellIs" priority="3" operator="equal" id="{E85E8D7C-DAFE-4A9D-A092-E45715848DBD}">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C1CF054-6C03-4944-8808-64116DE09451}">
          <x14:formula1>
            <xm:f>Lists!$A$2:$A$4</xm:f>
          </x14:formula1>
          <xm:sqref>B2:B50</xm:sqref>
        </x14:dataValidation>
        <x14:dataValidation type="list" allowBlank="1" showInputMessage="1" showErrorMessage="1" xr:uid="{B47E89A6-C010-4AFC-AFC0-5A8CD65287EC}">
          <x14:formula1>
            <xm:f>Lists!$B$2:$B$4</xm:f>
          </x14:formula1>
          <xm:sqref>C2:C50</xm:sqref>
        </x14:dataValidation>
        <x14:dataValidation type="list" allowBlank="1" showInputMessage="1" showErrorMessage="1" xr:uid="{F99A3A96-95AD-4179-B7F0-4194977DC2EF}">
          <x14:formula1>
            <xm:f>Lists!$C$2:$C$4</xm:f>
          </x14:formula1>
          <xm:sqref>D3:D50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E513D-91BB-48EA-9629-CD98D00239DC}">
  <sheetPr>
    <tabColor rgb="FFFFC000"/>
  </sheetPr>
  <dimension ref="A1:H12"/>
  <sheetViews>
    <sheetView workbookViewId="0">
      <selection activeCell="C9" sqref="C9"/>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Dashboard!B27</f>
        <v>use a risk management process to triage, prioritise, track and evaluate learning outcomes in line with corporate and strategic risks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197</v>
      </c>
      <c r="B3" s="57"/>
      <c r="C3" s="57"/>
      <c r="D3" s="58"/>
      <c r="E3" s="56"/>
      <c r="F3" s="59"/>
      <c r="G3" s="56"/>
      <c r="H3" s="79"/>
    </row>
    <row r="4" spans="1:8" ht="39.450000000000003" customHeight="1" x14ac:dyDescent="0.3">
      <c r="A4" s="80" t="s">
        <v>198</v>
      </c>
      <c r="B4" s="52"/>
      <c r="C4" s="52"/>
      <c r="D4" s="53"/>
      <c r="E4" s="51"/>
      <c r="F4" s="54"/>
      <c r="G4" s="51"/>
      <c r="H4" s="81"/>
    </row>
    <row r="5" spans="1:8" ht="39.450000000000003" customHeight="1" x14ac:dyDescent="0.3">
      <c r="A5" s="78" t="s">
        <v>199</v>
      </c>
      <c r="B5" s="57"/>
      <c r="C5" s="57"/>
      <c r="D5" s="58"/>
      <c r="E5" s="56"/>
      <c r="F5" s="59"/>
      <c r="G5" s="56"/>
      <c r="H5" s="79"/>
    </row>
    <row r="6" spans="1:8" ht="39.450000000000003" customHeight="1" x14ac:dyDescent="0.3">
      <c r="A6" s="80" t="s">
        <v>200</v>
      </c>
      <c r="B6" s="52"/>
      <c r="C6" s="52"/>
      <c r="D6" s="53"/>
      <c r="E6" s="51"/>
      <c r="F6" s="54"/>
      <c r="G6" s="51"/>
      <c r="H6" s="81"/>
    </row>
    <row r="7" spans="1:8" ht="39.450000000000003" customHeight="1" x14ac:dyDescent="0.3">
      <c r="A7" s="78" t="s">
        <v>201</v>
      </c>
      <c r="B7" s="57"/>
      <c r="C7" s="57"/>
      <c r="D7" s="58"/>
      <c r="E7" s="56"/>
      <c r="F7" s="59"/>
      <c r="G7" s="56"/>
      <c r="H7" s="79"/>
    </row>
    <row r="8" spans="1:8" ht="39.450000000000003" customHeight="1" x14ac:dyDescent="0.3">
      <c r="A8" s="80" t="s">
        <v>202</v>
      </c>
      <c r="B8" s="52"/>
      <c r="C8" s="52"/>
      <c r="D8" s="53"/>
      <c r="E8" s="51"/>
      <c r="F8" s="54"/>
      <c r="G8" s="51"/>
      <c r="H8" s="81"/>
    </row>
    <row r="9" spans="1:8" ht="39.450000000000003" customHeight="1" x14ac:dyDescent="0.3">
      <c r="A9" s="78" t="s">
        <v>203</v>
      </c>
      <c r="B9" s="57"/>
      <c r="C9" s="57"/>
      <c r="D9" s="58"/>
      <c r="E9" s="56"/>
      <c r="F9" s="59"/>
      <c r="G9" s="56"/>
      <c r="H9" s="79"/>
    </row>
    <row r="10" spans="1:8" ht="39.450000000000003" customHeight="1" x14ac:dyDescent="0.3">
      <c r="A10" s="80" t="s">
        <v>204</v>
      </c>
      <c r="B10" s="52"/>
      <c r="C10" s="52"/>
      <c r="D10" s="53"/>
      <c r="E10" s="51"/>
      <c r="F10" s="54"/>
      <c r="G10" s="51"/>
      <c r="H10" s="81"/>
    </row>
    <row r="11" spans="1:8" ht="39.450000000000003" customHeight="1" x14ac:dyDescent="0.3">
      <c r="A11" s="78" t="s">
        <v>205</v>
      </c>
      <c r="B11" s="57"/>
      <c r="C11" s="57"/>
      <c r="D11" s="58"/>
      <c r="E11" s="56"/>
      <c r="F11" s="59"/>
      <c r="G11" s="56"/>
      <c r="H11" s="79"/>
    </row>
    <row r="12" spans="1:8" ht="39.450000000000003" customHeight="1" x14ac:dyDescent="0.3">
      <c r="A12" s="82" t="s">
        <v>206</v>
      </c>
      <c r="B12" s="83"/>
      <c r="C12" s="83"/>
      <c r="D12" s="84"/>
      <c r="E12" s="85"/>
      <c r="F12" s="86"/>
      <c r="G12" s="85"/>
      <c r="H12" s="87"/>
    </row>
  </sheetData>
  <phoneticPr fontId="2" type="noConversion"/>
  <conditionalFormatting sqref="B2:B12">
    <cfRule type="cellIs" dxfId="63" priority="7" operator="equal">
      <formula>"Low"</formula>
    </cfRule>
    <cfRule type="cellIs" dxfId="62" priority="8" operator="equal">
      <formula>"Medium"</formula>
    </cfRule>
  </conditionalFormatting>
  <conditionalFormatting sqref="B2:C12">
    <cfRule type="cellIs" dxfId="61" priority="6" operator="equal">
      <formula>"High"</formula>
    </cfRule>
  </conditionalFormatting>
  <conditionalFormatting sqref="C2:C12">
    <cfRule type="cellIs" dxfId="60" priority="4" operator="equal">
      <formula>"Low"</formula>
    </cfRule>
    <cfRule type="cellIs" dxfId="5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4BAF6E4D-A70A-4205-AABD-C9BB131D1949}">
            <xm:f>Lists!$C$4</xm:f>
            <x14:dxf>
              <font>
                <color auto="1"/>
              </font>
              <fill>
                <patternFill>
                  <bgColor rgb="FFFF3300"/>
                </patternFill>
              </fill>
            </x14:dxf>
          </x14:cfRule>
          <x14:cfRule type="cellIs" priority="2" operator="equal" id="{66071B29-10BE-4680-8AFE-022AD7894D85}">
            <xm:f>Lists!$C$3</xm:f>
            <x14:dxf>
              <font>
                <color auto="1"/>
              </font>
              <fill>
                <patternFill>
                  <bgColor rgb="FFFFC000"/>
                </patternFill>
              </fill>
            </x14:dxf>
          </x14:cfRule>
          <x14:cfRule type="cellIs" priority="3" operator="equal" id="{7EF65B35-57B7-4BD0-91D0-A7C77E00E244}">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36D3584-1A7A-4BA5-8BC5-7931611F1611}">
          <x14:formula1>
            <xm:f>Lists!$C$2:$C$4</xm:f>
          </x14:formula1>
          <xm:sqref>D3:D50</xm:sqref>
        </x14:dataValidation>
        <x14:dataValidation type="list" allowBlank="1" showInputMessage="1" showErrorMessage="1" xr:uid="{299986A7-12E9-4ADC-B405-60D40F74C669}">
          <x14:formula1>
            <xm:f>Lists!$B$2:$B$4</xm:f>
          </x14:formula1>
          <xm:sqref>C2:C50</xm:sqref>
        </x14:dataValidation>
        <x14:dataValidation type="list" allowBlank="1" showInputMessage="1" showErrorMessage="1" xr:uid="{D97DABB3-828B-4E1A-B51A-A92B00BCF537}">
          <x14:formula1>
            <xm:f>Lists!$A$2:$A$4</xm:f>
          </x14:formula1>
          <xm:sqref>B2:B50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037C8-7A44-4CE8-9DE5-EB1E76DC541C}">
  <sheetPr>
    <tabColor rgb="FFFFC000"/>
  </sheetPr>
  <dimension ref="A1:H12"/>
  <sheetViews>
    <sheetView workbookViewId="0">
      <selection activeCell="B9" sqref="B9"/>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72" x14ac:dyDescent="0.3">
      <c r="A1" s="73" t="str">
        <f>Dashboard!B28</f>
        <v>record a rationale and monitor the risk where recommendations are not progressed, reviewing prioritisation as new evidence emerges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187</v>
      </c>
      <c r="B3" s="57"/>
      <c r="C3" s="57"/>
      <c r="D3" s="58"/>
      <c r="E3" s="56"/>
      <c r="F3" s="59"/>
      <c r="G3" s="56"/>
      <c r="H3" s="79"/>
    </row>
    <row r="4" spans="1:8" ht="39.450000000000003" customHeight="1" x14ac:dyDescent="0.3">
      <c r="A4" s="80" t="s">
        <v>188</v>
      </c>
      <c r="B4" s="52"/>
      <c r="C4" s="52"/>
      <c r="D4" s="53"/>
      <c r="E4" s="51"/>
      <c r="F4" s="54"/>
      <c r="G4" s="51"/>
      <c r="H4" s="81"/>
    </row>
    <row r="5" spans="1:8" ht="39.450000000000003" customHeight="1" x14ac:dyDescent="0.3">
      <c r="A5" s="78" t="s">
        <v>189</v>
      </c>
      <c r="B5" s="57"/>
      <c r="C5" s="57"/>
      <c r="D5" s="58"/>
      <c r="E5" s="56"/>
      <c r="F5" s="59"/>
      <c r="G5" s="56"/>
      <c r="H5" s="79"/>
    </row>
    <row r="6" spans="1:8" ht="39.450000000000003" customHeight="1" x14ac:dyDescent="0.3">
      <c r="A6" s="80" t="s">
        <v>190</v>
      </c>
      <c r="B6" s="52"/>
      <c r="C6" s="52"/>
      <c r="D6" s="53"/>
      <c r="E6" s="51"/>
      <c r="F6" s="54"/>
      <c r="G6" s="51"/>
      <c r="H6" s="81"/>
    </row>
    <row r="7" spans="1:8" ht="39.450000000000003" customHeight="1" x14ac:dyDescent="0.3">
      <c r="A7" s="78" t="s">
        <v>191</v>
      </c>
      <c r="B7" s="57"/>
      <c r="C7" s="57"/>
      <c r="D7" s="58"/>
      <c r="E7" s="56"/>
      <c r="F7" s="59"/>
      <c r="G7" s="56"/>
      <c r="H7" s="79"/>
    </row>
    <row r="8" spans="1:8" ht="39.450000000000003" customHeight="1" x14ac:dyDescent="0.3">
      <c r="A8" s="80" t="s">
        <v>192</v>
      </c>
      <c r="B8" s="52"/>
      <c r="C8" s="52"/>
      <c r="D8" s="53"/>
      <c r="E8" s="51"/>
      <c r="F8" s="54"/>
      <c r="G8" s="51"/>
      <c r="H8" s="81"/>
    </row>
    <row r="9" spans="1:8" ht="39.450000000000003" customHeight="1" x14ac:dyDescent="0.3">
      <c r="A9" s="78" t="s">
        <v>193</v>
      </c>
      <c r="B9" s="57"/>
      <c r="C9" s="57"/>
      <c r="D9" s="58"/>
      <c r="E9" s="56"/>
      <c r="F9" s="59"/>
      <c r="G9" s="56"/>
      <c r="H9" s="79"/>
    </row>
    <row r="10" spans="1:8" ht="39.450000000000003" customHeight="1" x14ac:dyDescent="0.3">
      <c r="A10" s="80" t="s">
        <v>194</v>
      </c>
      <c r="B10" s="52"/>
      <c r="C10" s="52"/>
      <c r="D10" s="53"/>
      <c r="E10" s="51"/>
      <c r="F10" s="54"/>
      <c r="G10" s="51"/>
      <c r="H10" s="81"/>
    </row>
    <row r="11" spans="1:8" ht="39.450000000000003" customHeight="1" x14ac:dyDescent="0.3">
      <c r="A11" s="78" t="s">
        <v>195</v>
      </c>
      <c r="B11" s="57"/>
      <c r="C11" s="57"/>
      <c r="D11" s="58"/>
      <c r="E11" s="56"/>
      <c r="F11" s="59"/>
      <c r="G11" s="56"/>
      <c r="H11" s="79"/>
    </row>
    <row r="12" spans="1:8" ht="39.450000000000003" customHeight="1" x14ac:dyDescent="0.3">
      <c r="A12" s="82" t="s">
        <v>196</v>
      </c>
      <c r="B12" s="83"/>
      <c r="C12" s="83"/>
      <c r="D12" s="84"/>
      <c r="E12" s="85"/>
      <c r="F12" s="86"/>
      <c r="G12" s="85"/>
      <c r="H12" s="87"/>
    </row>
  </sheetData>
  <phoneticPr fontId="2" type="noConversion"/>
  <conditionalFormatting sqref="B2:B12">
    <cfRule type="cellIs" dxfId="55" priority="7" operator="equal">
      <formula>"Low"</formula>
    </cfRule>
    <cfRule type="cellIs" dxfId="54" priority="8" operator="equal">
      <formula>"Medium"</formula>
    </cfRule>
  </conditionalFormatting>
  <conditionalFormatting sqref="B2:C12">
    <cfRule type="cellIs" dxfId="53" priority="6" operator="equal">
      <formula>"High"</formula>
    </cfRule>
  </conditionalFormatting>
  <conditionalFormatting sqref="C2:C12">
    <cfRule type="cellIs" dxfId="52" priority="4" operator="equal">
      <formula>"Low"</formula>
    </cfRule>
    <cfRule type="cellIs" dxfId="5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616C0E1A-3437-4E0F-864F-E051E24A1135}">
            <xm:f>Lists!$C$4</xm:f>
            <x14:dxf>
              <font>
                <color auto="1"/>
              </font>
              <fill>
                <patternFill>
                  <bgColor rgb="FFFF3300"/>
                </patternFill>
              </fill>
            </x14:dxf>
          </x14:cfRule>
          <x14:cfRule type="cellIs" priority="2" operator="equal" id="{53274002-AEEA-4974-A766-1823A266F745}">
            <xm:f>Lists!$C$3</xm:f>
            <x14:dxf>
              <font>
                <color auto="1"/>
              </font>
              <fill>
                <patternFill>
                  <bgColor rgb="FFFFC000"/>
                </patternFill>
              </fill>
            </x14:dxf>
          </x14:cfRule>
          <x14:cfRule type="cellIs" priority="3" operator="equal" id="{77CF8651-604F-4A7F-B37D-4F6FFEBE71AB}">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C948178-D400-4040-8DB3-578D881A86AC}">
          <x14:formula1>
            <xm:f>Lists!$A$2:$A$4</xm:f>
          </x14:formula1>
          <xm:sqref>B2:B50</xm:sqref>
        </x14:dataValidation>
        <x14:dataValidation type="list" allowBlank="1" showInputMessage="1" showErrorMessage="1" xr:uid="{46B5DE20-D190-4FD5-A4C3-F0BBBE66C1CC}">
          <x14:formula1>
            <xm:f>Lists!$B$2:$B$4</xm:f>
          </x14:formula1>
          <xm:sqref>C2:C50</xm:sqref>
        </x14:dataValidation>
        <x14:dataValidation type="list" allowBlank="1" showInputMessage="1" showErrorMessage="1" xr:uid="{B8BF73A3-CC86-4D3E-A506-56CDB5D4D3C2}">
          <x14:formula1>
            <xm:f>Lists!$C$2:$C$4</xm:f>
          </x14:formula1>
          <xm:sqref>D3:D50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AFEFB-2115-4EBC-BA0A-7037B7574101}">
  <sheetPr>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Dashboard!B29</f>
        <v>maintain clear mechanisms to escalate and exchange learning to inform internal and external stakeholders, locally, regionally and nationally, of identified learning, associated decisions, and evaluation outcomes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177</v>
      </c>
      <c r="B3" s="57"/>
      <c r="C3" s="57"/>
      <c r="D3" s="58"/>
      <c r="E3" s="56"/>
      <c r="F3" s="59"/>
      <c r="G3" s="56"/>
      <c r="H3" s="79"/>
    </row>
    <row r="4" spans="1:8" ht="39.450000000000003" customHeight="1" x14ac:dyDescent="0.3">
      <c r="A4" s="78" t="s">
        <v>178</v>
      </c>
      <c r="B4" s="52"/>
      <c r="C4" s="52"/>
      <c r="D4" s="53"/>
      <c r="E4" s="51"/>
      <c r="F4" s="54"/>
      <c r="G4" s="51"/>
      <c r="H4" s="81"/>
    </row>
    <row r="5" spans="1:8" ht="39.450000000000003" customHeight="1" x14ac:dyDescent="0.3">
      <c r="A5" s="78" t="s">
        <v>179</v>
      </c>
      <c r="B5" s="57"/>
      <c r="C5" s="57"/>
      <c r="D5" s="58"/>
      <c r="E5" s="56"/>
      <c r="F5" s="59"/>
      <c r="G5" s="56"/>
      <c r="H5" s="79"/>
    </row>
    <row r="6" spans="1:8" ht="39.450000000000003" customHeight="1" x14ac:dyDescent="0.3">
      <c r="A6" s="78" t="s">
        <v>180</v>
      </c>
      <c r="B6" s="52"/>
      <c r="C6" s="52"/>
      <c r="D6" s="53"/>
      <c r="E6" s="51"/>
      <c r="F6" s="54"/>
      <c r="G6" s="51"/>
      <c r="H6" s="81"/>
    </row>
    <row r="7" spans="1:8" ht="39.450000000000003" customHeight="1" x14ac:dyDescent="0.3">
      <c r="A7" s="78" t="s">
        <v>181</v>
      </c>
      <c r="B7" s="57"/>
      <c r="C7" s="57"/>
      <c r="D7" s="58"/>
      <c r="E7" s="56"/>
      <c r="F7" s="59"/>
      <c r="G7" s="56"/>
      <c r="H7" s="79"/>
    </row>
    <row r="8" spans="1:8" ht="39.450000000000003" customHeight="1" x14ac:dyDescent="0.3">
      <c r="A8" s="78" t="s">
        <v>182</v>
      </c>
      <c r="B8" s="52"/>
      <c r="C8" s="52"/>
      <c r="D8" s="53"/>
      <c r="E8" s="51"/>
      <c r="F8" s="54"/>
      <c r="G8" s="51"/>
      <c r="H8" s="81"/>
    </row>
    <row r="9" spans="1:8" ht="39.450000000000003" customHeight="1" x14ac:dyDescent="0.3">
      <c r="A9" s="78" t="s">
        <v>183</v>
      </c>
      <c r="B9" s="57"/>
      <c r="C9" s="57"/>
      <c r="D9" s="58"/>
      <c r="E9" s="56"/>
      <c r="F9" s="59"/>
      <c r="G9" s="56"/>
      <c r="H9" s="79"/>
    </row>
    <row r="10" spans="1:8" ht="39.450000000000003" customHeight="1" x14ac:dyDescent="0.3">
      <c r="A10" s="78" t="s">
        <v>184</v>
      </c>
      <c r="B10" s="52"/>
      <c r="C10" s="52"/>
      <c r="D10" s="53"/>
      <c r="E10" s="51"/>
      <c r="F10" s="54"/>
      <c r="G10" s="51"/>
      <c r="H10" s="81"/>
    </row>
    <row r="11" spans="1:8" ht="39.450000000000003" customHeight="1" x14ac:dyDescent="0.3">
      <c r="A11" s="78" t="s">
        <v>185</v>
      </c>
      <c r="B11" s="57"/>
      <c r="C11" s="57"/>
      <c r="D11" s="58"/>
      <c r="E11" s="56"/>
      <c r="F11" s="59"/>
      <c r="G11" s="56"/>
      <c r="H11" s="79"/>
    </row>
    <row r="12" spans="1:8" ht="39.450000000000003" customHeight="1" x14ac:dyDescent="0.3">
      <c r="A12" s="78" t="s">
        <v>186</v>
      </c>
      <c r="B12" s="83"/>
      <c r="C12" s="83"/>
      <c r="D12" s="84"/>
      <c r="E12" s="85"/>
      <c r="F12" s="86"/>
      <c r="G12" s="85"/>
      <c r="H12" s="87"/>
    </row>
  </sheetData>
  <phoneticPr fontId="2" type="noConversion"/>
  <conditionalFormatting sqref="B2:B12">
    <cfRule type="cellIs" dxfId="47" priority="7" operator="equal">
      <formula>"Low"</formula>
    </cfRule>
    <cfRule type="cellIs" dxfId="46" priority="8" operator="equal">
      <formula>"Medium"</formula>
    </cfRule>
  </conditionalFormatting>
  <conditionalFormatting sqref="B2:C12">
    <cfRule type="cellIs" dxfId="45" priority="6" operator="equal">
      <formula>"High"</formula>
    </cfRule>
  </conditionalFormatting>
  <conditionalFormatting sqref="C2:C12">
    <cfRule type="cellIs" dxfId="44" priority="4" operator="equal">
      <formula>"Low"</formula>
    </cfRule>
    <cfRule type="cellIs" dxfId="4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0034A3C-9528-4E64-A990-B08530F8DEEA}">
            <xm:f>Lists!$C$4</xm:f>
            <x14:dxf>
              <font>
                <color auto="1"/>
              </font>
              <fill>
                <patternFill>
                  <bgColor rgb="FFFF3300"/>
                </patternFill>
              </fill>
            </x14:dxf>
          </x14:cfRule>
          <x14:cfRule type="cellIs" priority="2" operator="equal" id="{D256F484-1CBE-40CD-B1C3-54C4F50F52FC}">
            <xm:f>Lists!$C$3</xm:f>
            <x14:dxf>
              <font>
                <color auto="1"/>
              </font>
              <fill>
                <patternFill>
                  <bgColor rgb="FFFFC000"/>
                </patternFill>
              </fill>
            </x14:dxf>
          </x14:cfRule>
          <x14:cfRule type="cellIs" priority="3" operator="equal" id="{E9BA77D6-9DD6-4DCB-B803-01F9FD429A5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409E8BD-B198-49C6-81DE-661B9635907F}">
          <x14:formula1>
            <xm:f>Lists!$C$2:$C$4</xm:f>
          </x14:formula1>
          <xm:sqref>D3:D50</xm:sqref>
        </x14:dataValidation>
        <x14:dataValidation type="list" allowBlank="1" showInputMessage="1" showErrorMessage="1" xr:uid="{D59C1767-988A-43B4-94FB-64B0C5DD0BD5}">
          <x14:formula1>
            <xm:f>Lists!$B$2:$B$4</xm:f>
          </x14:formula1>
          <xm:sqref>C2:C50</xm:sqref>
        </x14:dataValidation>
        <x14:dataValidation type="list" allowBlank="1" showInputMessage="1" showErrorMessage="1" xr:uid="{D7DEF573-7BFF-4975-9B38-92A58F05F55D}">
          <x14:formula1>
            <xm:f>Lists!$A$2:$A$4</xm:f>
          </x14:formula1>
          <xm:sqref>B2:B50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18348-109C-42D3-874C-1EED347B06AE}">
  <sheetPr>
    <tabColor rgb="FFFFC000"/>
  </sheetPr>
  <dimension ref="A1:H12"/>
  <sheetViews>
    <sheetView workbookViewId="0">
      <selection activeCell="A5" sqref="A5"/>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Dashboard!B30</f>
        <v>communicate locally, regionally, and nationally without judgement to identify sector trends and insights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229</v>
      </c>
      <c r="B3" s="57"/>
      <c r="C3" s="57"/>
      <c r="D3" s="58"/>
      <c r="E3" s="56"/>
      <c r="F3" s="59"/>
      <c r="G3" s="56"/>
      <c r="H3" s="79"/>
    </row>
    <row r="4" spans="1:8" ht="39.450000000000003" customHeight="1" x14ac:dyDescent="0.3">
      <c r="A4" s="78" t="s">
        <v>230</v>
      </c>
      <c r="B4" s="52"/>
      <c r="C4" s="52"/>
      <c r="D4" s="53"/>
      <c r="E4" s="51"/>
      <c r="F4" s="54"/>
      <c r="G4" s="51"/>
      <c r="H4" s="81"/>
    </row>
    <row r="5" spans="1:8" ht="39.450000000000003" customHeight="1" x14ac:dyDescent="0.3">
      <c r="A5" s="78" t="s">
        <v>231</v>
      </c>
      <c r="B5" s="57"/>
      <c r="C5" s="57"/>
      <c r="D5" s="58"/>
      <c r="E5" s="56"/>
      <c r="F5" s="59"/>
      <c r="G5" s="56"/>
      <c r="H5" s="79"/>
    </row>
    <row r="6" spans="1:8" ht="39.450000000000003" customHeight="1" x14ac:dyDescent="0.3">
      <c r="A6" s="78" t="s">
        <v>232</v>
      </c>
      <c r="B6" s="52"/>
      <c r="C6" s="52"/>
      <c r="D6" s="53"/>
      <c r="E6" s="51"/>
      <c r="F6" s="54"/>
      <c r="G6" s="51"/>
      <c r="H6" s="81"/>
    </row>
    <row r="7" spans="1:8" ht="39.450000000000003" customHeight="1" x14ac:dyDescent="0.3">
      <c r="A7" s="78" t="s">
        <v>233</v>
      </c>
      <c r="B7" s="57"/>
      <c r="C7" s="57"/>
      <c r="D7" s="58"/>
      <c r="E7" s="56"/>
      <c r="F7" s="59"/>
      <c r="G7" s="56"/>
      <c r="H7" s="79"/>
    </row>
    <row r="8" spans="1:8" ht="39.450000000000003" customHeight="1" x14ac:dyDescent="0.3">
      <c r="A8" s="78" t="s">
        <v>234</v>
      </c>
      <c r="B8" s="52"/>
      <c r="C8" s="52"/>
      <c r="D8" s="53"/>
      <c r="E8" s="51"/>
      <c r="F8" s="54"/>
      <c r="G8" s="51"/>
      <c r="H8" s="81"/>
    </row>
    <row r="9" spans="1:8" ht="39.450000000000003" customHeight="1" x14ac:dyDescent="0.3">
      <c r="A9" s="78" t="s">
        <v>235</v>
      </c>
      <c r="B9" s="57"/>
      <c r="C9" s="57"/>
      <c r="D9" s="58"/>
      <c r="E9" s="56"/>
      <c r="F9" s="59"/>
      <c r="G9" s="56"/>
      <c r="H9" s="79"/>
    </row>
    <row r="10" spans="1:8" ht="39.450000000000003" customHeight="1" x14ac:dyDescent="0.3">
      <c r="A10" s="78" t="s">
        <v>236</v>
      </c>
      <c r="B10" s="52"/>
      <c r="C10" s="52"/>
      <c r="D10" s="53"/>
      <c r="E10" s="51"/>
      <c r="F10" s="54"/>
      <c r="G10" s="51"/>
      <c r="H10" s="81"/>
    </row>
    <row r="11" spans="1:8" ht="39.450000000000003" customHeight="1" x14ac:dyDescent="0.3">
      <c r="A11" s="78" t="s">
        <v>237</v>
      </c>
      <c r="B11" s="57"/>
      <c r="C11" s="57"/>
      <c r="D11" s="58"/>
      <c r="E11" s="56"/>
      <c r="F11" s="59"/>
      <c r="G11" s="56"/>
      <c r="H11" s="79"/>
    </row>
    <row r="12" spans="1:8" ht="39.450000000000003" customHeight="1" x14ac:dyDescent="0.3">
      <c r="A12" s="78" t="s">
        <v>238</v>
      </c>
      <c r="B12" s="83"/>
      <c r="C12" s="83"/>
      <c r="D12" s="84"/>
      <c r="E12" s="85"/>
      <c r="F12" s="86"/>
      <c r="G12" s="85"/>
      <c r="H12" s="87"/>
    </row>
  </sheetData>
  <phoneticPr fontId="2" type="noConversion"/>
  <conditionalFormatting sqref="B2:B12">
    <cfRule type="cellIs" dxfId="39" priority="7" operator="equal">
      <formula>"Low"</formula>
    </cfRule>
    <cfRule type="cellIs" dxfId="38" priority="8" operator="equal">
      <formula>"Medium"</formula>
    </cfRule>
  </conditionalFormatting>
  <conditionalFormatting sqref="B2:C12">
    <cfRule type="cellIs" dxfId="37" priority="6" operator="equal">
      <formula>"High"</formula>
    </cfRule>
  </conditionalFormatting>
  <conditionalFormatting sqref="C2:C12">
    <cfRule type="cellIs" dxfId="36" priority="4" operator="equal">
      <formula>"Low"</formula>
    </cfRule>
    <cfRule type="cellIs" dxfId="3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5E9F5FFB-44E3-4AE3-B440-1EE5523E9D53}">
            <xm:f>Lists!$C$4</xm:f>
            <x14:dxf>
              <font>
                <color auto="1"/>
              </font>
              <fill>
                <patternFill>
                  <bgColor rgb="FFFF3300"/>
                </patternFill>
              </fill>
            </x14:dxf>
          </x14:cfRule>
          <x14:cfRule type="cellIs" priority="2" operator="equal" id="{CD8D391B-2B92-4B41-8BE3-7AD78AF32387}">
            <xm:f>Lists!$C$3</xm:f>
            <x14:dxf>
              <font>
                <color auto="1"/>
              </font>
              <fill>
                <patternFill>
                  <bgColor rgb="FFFFC000"/>
                </patternFill>
              </fill>
            </x14:dxf>
          </x14:cfRule>
          <x14:cfRule type="cellIs" priority="3" operator="equal" id="{FFFB472A-FD94-413C-94B4-0A635D7B384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D443EA1-95B8-4BF9-A370-53EC5D350678}">
          <x14:formula1>
            <xm:f>Lists!$A$2:$A$4</xm:f>
          </x14:formula1>
          <xm:sqref>B2:B50</xm:sqref>
        </x14:dataValidation>
        <x14:dataValidation type="list" allowBlank="1" showInputMessage="1" showErrorMessage="1" xr:uid="{01717052-BD18-4B5F-BB3B-A0BBEAA072C9}">
          <x14:formula1>
            <xm:f>Lists!$B$2:$B$4</xm:f>
          </x14:formula1>
          <xm:sqref>C2:C50</xm:sqref>
        </x14:dataValidation>
        <x14:dataValidation type="list" allowBlank="1" showInputMessage="1" showErrorMessage="1" xr:uid="{88842315-C5B5-43EC-B258-D4F42D53FAE2}">
          <x14:formula1>
            <xm:f>Lists!$C$2:$C$4</xm:f>
          </x14:formula1>
          <xm:sqref>D3:D50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4C28-EA3A-442F-80FA-3DF34814A9FA}">
  <sheetPr>
    <tabColor rgb="FFFFC000"/>
  </sheetPr>
  <dimension ref="A1:H12"/>
  <sheetViews>
    <sheetView workbookViewId="0">
      <selection activeCell="A4" sqref="A4"/>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Dashboard!B31</f>
        <v>ensure change as a result of learning is, when appropriate:
a)	built in the service’s business planning process;
b)	embedded into policies, processes and guidance;
c)	incorporated into education and training programmes; and
d)	recorded and communicated.</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239</v>
      </c>
      <c r="B3" s="57"/>
      <c r="C3" s="57"/>
      <c r="D3" s="58"/>
      <c r="E3" s="56"/>
      <c r="F3" s="59"/>
      <c r="G3" s="56"/>
      <c r="H3" s="79"/>
    </row>
    <row r="4" spans="1:8" ht="39.450000000000003" customHeight="1" x14ac:dyDescent="0.3">
      <c r="A4" s="78" t="s">
        <v>240</v>
      </c>
      <c r="B4" s="52"/>
      <c r="C4" s="52"/>
      <c r="D4" s="53"/>
      <c r="E4" s="51"/>
      <c r="F4" s="54"/>
      <c r="G4" s="51"/>
      <c r="H4" s="81"/>
    </row>
    <row r="5" spans="1:8" ht="39.450000000000003" customHeight="1" x14ac:dyDescent="0.3">
      <c r="A5" s="78" t="s">
        <v>241</v>
      </c>
      <c r="B5" s="57"/>
      <c r="C5" s="57"/>
      <c r="D5" s="58"/>
      <c r="E5" s="56"/>
      <c r="F5" s="59"/>
      <c r="G5" s="56"/>
      <c r="H5" s="79"/>
    </row>
    <row r="6" spans="1:8" ht="39.450000000000003" customHeight="1" x14ac:dyDescent="0.3">
      <c r="A6" s="78" t="s">
        <v>242</v>
      </c>
      <c r="B6" s="52"/>
      <c r="C6" s="52"/>
      <c r="D6" s="53"/>
      <c r="E6" s="51"/>
      <c r="F6" s="54"/>
      <c r="G6" s="51"/>
      <c r="H6" s="81"/>
    </row>
    <row r="7" spans="1:8" ht="39.450000000000003" customHeight="1" x14ac:dyDescent="0.3">
      <c r="A7" s="78" t="s">
        <v>243</v>
      </c>
      <c r="B7" s="57"/>
      <c r="C7" s="57"/>
      <c r="D7" s="58"/>
      <c r="E7" s="56"/>
      <c r="F7" s="59"/>
      <c r="G7" s="56"/>
      <c r="H7" s="79"/>
    </row>
    <row r="8" spans="1:8" ht="39.450000000000003" customHeight="1" x14ac:dyDescent="0.3">
      <c r="A8" s="78" t="s">
        <v>244</v>
      </c>
      <c r="B8" s="52"/>
      <c r="C8" s="52"/>
      <c r="D8" s="53"/>
      <c r="E8" s="51"/>
      <c r="F8" s="54"/>
      <c r="G8" s="51"/>
      <c r="H8" s="81"/>
    </row>
    <row r="9" spans="1:8" ht="39.450000000000003" customHeight="1" x14ac:dyDescent="0.3">
      <c r="A9" s="78" t="s">
        <v>245</v>
      </c>
      <c r="B9" s="57"/>
      <c r="C9" s="57"/>
      <c r="D9" s="58"/>
      <c r="E9" s="56"/>
      <c r="F9" s="59"/>
      <c r="G9" s="56"/>
      <c r="H9" s="79"/>
    </row>
    <row r="10" spans="1:8" ht="39.450000000000003" customHeight="1" x14ac:dyDescent="0.3">
      <c r="A10" s="78" t="s">
        <v>246</v>
      </c>
      <c r="B10" s="52"/>
      <c r="C10" s="52"/>
      <c r="D10" s="53"/>
      <c r="E10" s="51"/>
      <c r="F10" s="54"/>
      <c r="G10" s="51"/>
      <c r="H10" s="81"/>
    </row>
    <row r="11" spans="1:8" ht="39.450000000000003" customHeight="1" x14ac:dyDescent="0.3">
      <c r="A11" s="78" t="s">
        <v>247</v>
      </c>
      <c r="B11" s="57"/>
      <c r="C11" s="57"/>
      <c r="D11" s="58"/>
      <c r="E11" s="56"/>
      <c r="F11" s="59"/>
      <c r="G11" s="56"/>
      <c r="H11" s="79"/>
    </row>
    <row r="12" spans="1:8" ht="39.450000000000003" customHeight="1" x14ac:dyDescent="0.3">
      <c r="A12" s="78" t="s">
        <v>248</v>
      </c>
      <c r="B12" s="83"/>
      <c r="C12" s="83"/>
      <c r="D12" s="84"/>
      <c r="E12" s="85"/>
      <c r="F12" s="86"/>
      <c r="G12" s="85"/>
      <c r="H12" s="87"/>
    </row>
  </sheetData>
  <phoneticPr fontId="2" type="noConversion"/>
  <conditionalFormatting sqref="B2:B12">
    <cfRule type="cellIs" dxfId="31" priority="7" operator="equal">
      <formula>"Low"</formula>
    </cfRule>
    <cfRule type="cellIs" dxfId="30" priority="8" operator="equal">
      <formula>"Medium"</formula>
    </cfRule>
  </conditionalFormatting>
  <conditionalFormatting sqref="B2:C12">
    <cfRule type="cellIs" dxfId="29" priority="6" operator="equal">
      <formula>"High"</formula>
    </cfRule>
  </conditionalFormatting>
  <conditionalFormatting sqref="C2:C12">
    <cfRule type="cellIs" dxfId="28" priority="4" operator="equal">
      <formula>"Low"</formula>
    </cfRule>
    <cfRule type="cellIs" dxfId="2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09FF6685-98BF-446F-880C-C5815DEFC6DA}">
            <xm:f>Lists!$C$4</xm:f>
            <x14:dxf>
              <font>
                <color auto="1"/>
              </font>
              <fill>
                <patternFill>
                  <bgColor rgb="FFFF3300"/>
                </patternFill>
              </fill>
            </x14:dxf>
          </x14:cfRule>
          <x14:cfRule type="cellIs" priority="2" operator="equal" id="{4F94AE21-0D67-4033-8EE8-333BB771E02D}">
            <xm:f>Lists!$C$3</xm:f>
            <x14:dxf>
              <font>
                <color auto="1"/>
              </font>
              <fill>
                <patternFill>
                  <bgColor rgb="FFFFC000"/>
                </patternFill>
              </fill>
            </x14:dxf>
          </x14:cfRule>
          <x14:cfRule type="cellIs" priority="3" operator="equal" id="{850B9AD4-1C15-480F-9747-75CAD5F92E8E}">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731BAD6F-6D00-4E30-98D3-EFB1D143CE4C}">
          <x14:formula1>
            <xm:f>Lists!$C$2:$C$4</xm:f>
          </x14:formula1>
          <xm:sqref>D3:D50</xm:sqref>
        </x14:dataValidation>
        <x14:dataValidation type="list" allowBlank="1" showInputMessage="1" showErrorMessage="1" xr:uid="{1787434E-885D-43CA-AAAE-B27B702E0120}">
          <x14:formula1>
            <xm:f>Lists!$B$2:$B$4</xm:f>
          </x14:formula1>
          <xm:sqref>C2:C50</xm:sqref>
        </x14:dataValidation>
        <x14:dataValidation type="list" allowBlank="1" showInputMessage="1" showErrorMessage="1" xr:uid="{426F2211-2DCF-4346-888A-372DC978A3A8}">
          <x14:formula1>
            <xm:f>Lists!$A$2:$A$4</xm:f>
          </x14:formula1>
          <xm:sqref>B2:B50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7A0DD-1FC1-4686-A959-B2D207D0C682}">
  <sheetPr>
    <tabColor rgb="FFFFC000"/>
  </sheetPr>
  <dimension ref="A1:H12"/>
  <sheetViews>
    <sheetView workbookViewId="0">
      <selection activeCell="A3" sqref="A3: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Dashboard!B32</f>
        <v>evaluate and assure learning proportionately to determine whether intended outcomes have been achieved, and lessons learned are embedded</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250</v>
      </c>
      <c r="B3" s="57"/>
      <c r="C3" s="57"/>
      <c r="D3" s="58"/>
      <c r="E3" s="56"/>
      <c r="F3" s="59"/>
      <c r="G3" s="56"/>
      <c r="H3" s="79"/>
    </row>
    <row r="4" spans="1:8" ht="39.450000000000003" customHeight="1" x14ac:dyDescent="0.3">
      <c r="A4" s="78" t="s">
        <v>251</v>
      </c>
      <c r="B4" s="52"/>
      <c r="C4" s="52"/>
      <c r="D4" s="53"/>
      <c r="E4" s="51"/>
      <c r="F4" s="54"/>
      <c r="G4" s="51"/>
      <c r="H4" s="81"/>
    </row>
    <row r="5" spans="1:8" ht="39.450000000000003" customHeight="1" x14ac:dyDescent="0.3">
      <c r="A5" s="78" t="s">
        <v>252</v>
      </c>
      <c r="B5" s="57"/>
      <c r="C5" s="57"/>
      <c r="D5" s="58"/>
      <c r="E5" s="56"/>
      <c r="F5" s="59"/>
      <c r="G5" s="56"/>
      <c r="H5" s="79"/>
    </row>
    <row r="6" spans="1:8" ht="39.450000000000003" customHeight="1" x14ac:dyDescent="0.3">
      <c r="A6" s="78" t="s">
        <v>253</v>
      </c>
      <c r="B6" s="52"/>
      <c r="C6" s="52"/>
      <c r="D6" s="53"/>
      <c r="E6" s="51"/>
      <c r="F6" s="54"/>
      <c r="G6" s="51"/>
      <c r="H6" s="81"/>
    </row>
    <row r="7" spans="1:8" ht="39.450000000000003" customHeight="1" x14ac:dyDescent="0.3">
      <c r="A7" s="78" t="s">
        <v>254</v>
      </c>
      <c r="B7" s="57"/>
      <c r="C7" s="57"/>
      <c r="D7" s="58"/>
      <c r="E7" s="56"/>
      <c r="F7" s="59"/>
      <c r="G7" s="56"/>
      <c r="H7" s="79"/>
    </row>
    <row r="8" spans="1:8" ht="39.450000000000003" customHeight="1" x14ac:dyDescent="0.3">
      <c r="A8" s="78" t="s">
        <v>255</v>
      </c>
      <c r="B8" s="52"/>
      <c r="C8" s="52"/>
      <c r="D8" s="53"/>
      <c r="E8" s="51"/>
      <c r="F8" s="54"/>
      <c r="G8" s="51"/>
      <c r="H8" s="81"/>
    </row>
    <row r="9" spans="1:8" ht="39.450000000000003" customHeight="1" x14ac:dyDescent="0.3">
      <c r="A9" s="78" t="s">
        <v>256</v>
      </c>
      <c r="B9" s="57"/>
      <c r="C9" s="57"/>
      <c r="D9" s="58"/>
      <c r="E9" s="56"/>
      <c r="F9" s="59"/>
      <c r="G9" s="56"/>
      <c r="H9" s="79"/>
    </row>
    <row r="10" spans="1:8" ht="39.450000000000003" customHeight="1" x14ac:dyDescent="0.3">
      <c r="A10" s="78" t="s">
        <v>257</v>
      </c>
      <c r="B10" s="52"/>
      <c r="C10" s="52"/>
      <c r="D10" s="53"/>
      <c r="E10" s="51"/>
      <c r="F10" s="54"/>
      <c r="G10" s="51"/>
      <c r="H10" s="81"/>
    </row>
    <row r="11" spans="1:8" ht="39.450000000000003" customHeight="1" x14ac:dyDescent="0.3">
      <c r="A11" s="78" t="s">
        <v>258</v>
      </c>
      <c r="B11" s="57"/>
      <c r="C11" s="57"/>
      <c r="D11" s="58"/>
      <c r="E11" s="56"/>
      <c r="F11" s="59"/>
      <c r="G11" s="56"/>
      <c r="H11" s="79"/>
    </row>
    <row r="12" spans="1:8" ht="39.450000000000003" customHeight="1" x14ac:dyDescent="0.3">
      <c r="A12" s="78" t="s">
        <v>259</v>
      </c>
      <c r="B12" s="83"/>
      <c r="C12" s="83"/>
      <c r="D12" s="84"/>
      <c r="E12" s="85"/>
      <c r="F12" s="86"/>
      <c r="G12" s="85"/>
      <c r="H12" s="87"/>
    </row>
  </sheetData>
  <phoneticPr fontId="2" type="noConversion"/>
  <conditionalFormatting sqref="B2:B12">
    <cfRule type="cellIs" dxfId="23" priority="7" operator="equal">
      <formula>"Low"</formula>
    </cfRule>
    <cfRule type="cellIs" dxfId="22" priority="8" operator="equal">
      <formula>"Medium"</formula>
    </cfRule>
  </conditionalFormatting>
  <conditionalFormatting sqref="B2:C12">
    <cfRule type="cellIs" dxfId="21" priority="6" operator="equal">
      <formula>"High"</formula>
    </cfRule>
  </conditionalFormatting>
  <conditionalFormatting sqref="C2:C12">
    <cfRule type="cellIs" dxfId="20" priority="4" operator="equal">
      <formula>"Low"</formula>
    </cfRule>
    <cfRule type="cellIs" dxfId="1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1B894C0B-D9F6-4008-88CC-B97506DBC90E}">
            <xm:f>Lists!$C$4</xm:f>
            <x14:dxf>
              <font>
                <color auto="1"/>
              </font>
              <fill>
                <patternFill>
                  <bgColor rgb="FFFF3300"/>
                </patternFill>
              </fill>
            </x14:dxf>
          </x14:cfRule>
          <x14:cfRule type="cellIs" priority="2" operator="equal" id="{25048D7C-5A1D-449A-885A-6327FDE6E7ED}">
            <xm:f>Lists!$C$3</xm:f>
            <x14:dxf>
              <font>
                <color auto="1"/>
              </font>
              <fill>
                <patternFill>
                  <bgColor rgb="FFFFC000"/>
                </patternFill>
              </fill>
            </x14:dxf>
          </x14:cfRule>
          <x14:cfRule type="cellIs" priority="3" operator="equal" id="{D069CF15-2AC3-4A95-888B-BAD6B92DFD08}">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6F94A4B-9099-4E0F-A82D-E3E2C3FF773E}">
          <x14:formula1>
            <xm:f>Lists!$A$2:$A$4</xm:f>
          </x14:formula1>
          <xm:sqref>B2:B50</xm:sqref>
        </x14:dataValidation>
        <x14:dataValidation type="list" allowBlank="1" showInputMessage="1" showErrorMessage="1" xr:uid="{E0B4B719-865D-4FF8-B065-17FA5804927A}">
          <x14:formula1>
            <xm:f>Lists!$B$2:$B$4</xm:f>
          </x14:formula1>
          <xm:sqref>C2:C50</xm:sqref>
        </x14:dataValidation>
        <x14:dataValidation type="list" allowBlank="1" showInputMessage="1" showErrorMessage="1" xr:uid="{6D82E6AE-8EBF-4109-854E-E88841656D0B}">
          <x14:formula1>
            <xm:f>Lists!$C$2:$C$4</xm:f>
          </x14:formula1>
          <xm:sqref>D3:D50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748F8-3703-4419-B3EA-CFF2B0CF5BA5}">
  <sheetPr>
    <tabColor rgb="FFFFC000"/>
  </sheetPr>
  <dimension ref="A1:H12"/>
  <sheetViews>
    <sheetView workbookViewId="0">
      <selection activeCell="A3" sqref="A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Dashboard!B33</f>
        <v>feed evaluation findings back into the organisational learning process to support continuous improvement</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261</v>
      </c>
      <c r="B3" s="57"/>
      <c r="C3" s="57"/>
      <c r="D3" s="58"/>
      <c r="E3" s="56"/>
      <c r="F3" s="59"/>
      <c r="G3" s="56"/>
      <c r="H3" s="79"/>
    </row>
    <row r="4" spans="1:8" ht="39.450000000000003" customHeight="1" x14ac:dyDescent="0.3">
      <c r="A4" s="78" t="s">
        <v>262</v>
      </c>
      <c r="B4" s="52"/>
      <c r="C4" s="52"/>
      <c r="D4" s="53"/>
      <c r="E4" s="51"/>
      <c r="F4" s="54"/>
      <c r="G4" s="51"/>
      <c r="H4" s="81"/>
    </row>
    <row r="5" spans="1:8" ht="39.450000000000003" customHeight="1" x14ac:dyDescent="0.3">
      <c r="A5" s="78" t="s">
        <v>263</v>
      </c>
      <c r="B5" s="57"/>
      <c r="C5" s="57"/>
      <c r="D5" s="58"/>
      <c r="E5" s="56"/>
      <c r="F5" s="59"/>
      <c r="G5" s="56"/>
      <c r="H5" s="79"/>
    </row>
    <row r="6" spans="1:8" ht="39.450000000000003" customHeight="1" x14ac:dyDescent="0.3">
      <c r="A6" s="78" t="s">
        <v>264</v>
      </c>
      <c r="B6" s="52"/>
      <c r="C6" s="52"/>
      <c r="D6" s="53"/>
      <c r="E6" s="51"/>
      <c r="F6" s="54"/>
      <c r="G6" s="51"/>
      <c r="H6" s="81"/>
    </row>
    <row r="7" spans="1:8" ht="39.450000000000003" customHeight="1" x14ac:dyDescent="0.3">
      <c r="A7" s="78" t="s">
        <v>265</v>
      </c>
      <c r="B7" s="57"/>
      <c r="C7" s="57"/>
      <c r="D7" s="58"/>
      <c r="E7" s="56"/>
      <c r="F7" s="59"/>
      <c r="G7" s="56"/>
      <c r="H7" s="79"/>
    </row>
    <row r="8" spans="1:8" ht="39.450000000000003" customHeight="1" x14ac:dyDescent="0.3">
      <c r="A8" s="78" t="s">
        <v>266</v>
      </c>
      <c r="B8" s="52"/>
      <c r="C8" s="52"/>
      <c r="D8" s="53"/>
      <c r="E8" s="51"/>
      <c r="F8" s="54"/>
      <c r="G8" s="51"/>
      <c r="H8" s="81"/>
    </row>
    <row r="9" spans="1:8" ht="39.450000000000003" customHeight="1" x14ac:dyDescent="0.3">
      <c r="A9" s="78" t="s">
        <v>267</v>
      </c>
      <c r="B9" s="57"/>
      <c r="C9" s="57"/>
      <c r="D9" s="58"/>
      <c r="E9" s="56"/>
      <c r="F9" s="59"/>
      <c r="G9" s="56"/>
      <c r="H9" s="79"/>
    </row>
    <row r="10" spans="1:8" ht="39.450000000000003" customHeight="1" x14ac:dyDescent="0.3">
      <c r="A10" s="78" t="s">
        <v>268</v>
      </c>
      <c r="B10" s="52"/>
      <c r="C10" s="52"/>
      <c r="D10" s="53"/>
      <c r="E10" s="51"/>
      <c r="F10" s="54"/>
      <c r="G10" s="51"/>
      <c r="H10" s="81"/>
    </row>
    <row r="11" spans="1:8" ht="39.450000000000003" customHeight="1" x14ac:dyDescent="0.3">
      <c r="A11" s="78" t="s">
        <v>269</v>
      </c>
      <c r="B11" s="57"/>
      <c r="C11" s="57"/>
      <c r="D11" s="58"/>
      <c r="E11" s="56"/>
      <c r="F11" s="59"/>
      <c r="G11" s="56"/>
      <c r="H11" s="79"/>
    </row>
    <row r="12" spans="1:8" ht="39.450000000000003" customHeight="1" x14ac:dyDescent="0.3">
      <c r="A12" s="78" t="s">
        <v>270</v>
      </c>
      <c r="B12" s="83"/>
      <c r="C12" s="83"/>
      <c r="D12" s="84"/>
      <c r="E12" s="85"/>
      <c r="F12" s="86"/>
      <c r="G12" s="85"/>
      <c r="H12" s="87"/>
    </row>
  </sheetData>
  <phoneticPr fontId="2" type="noConversion"/>
  <conditionalFormatting sqref="B2:B12">
    <cfRule type="cellIs" dxfId="15" priority="7" operator="equal">
      <formula>"Low"</formula>
    </cfRule>
    <cfRule type="cellIs" dxfId="14" priority="8" operator="equal">
      <formula>"Medium"</formula>
    </cfRule>
  </conditionalFormatting>
  <conditionalFormatting sqref="B2:C12">
    <cfRule type="cellIs" dxfId="13" priority="6" operator="equal">
      <formula>"High"</formula>
    </cfRule>
  </conditionalFormatting>
  <conditionalFormatting sqref="C2:C12">
    <cfRule type="cellIs" dxfId="12" priority="4" operator="equal">
      <formula>"Low"</formula>
    </cfRule>
    <cfRule type="cellIs" dxfId="1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B648CCB-B157-4C1B-9E85-F03092D5C9B7}">
            <xm:f>Lists!$C$4</xm:f>
            <x14:dxf>
              <font>
                <color auto="1"/>
              </font>
              <fill>
                <patternFill>
                  <bgColor rgb="FFFF3300"/>
                </patternFill>
              </fill>
            </x14:dxf>
          </x14:cfRule>
          <x14:cfRule type="cellIs" priority="2" operator="equal" id="{3807D3FB-CC7C-469A-96F2-D65F6B34A9A5}">
            <xm:f>Lists!$C$3</xm:f>
            <x14:dxf>
              <font>
                <color auto="1"/>
              </font>
              <fill>
                <patternFill>
                  <bgColor rgb="FFFFC000"/>
                </patternFill>
              </fill>
            </x14:dxf>
          </x14:cfRule>
          <x14:cfRule type="cellIs" priority="3" operator="equal" id="{43C83E8C-5B63-486E-A5C8-772C8FC7709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16C0AA9-253C-4C32-9485-FE70C6354B4A}">
          <x14:formula1>
            <xm:f>Lists!$C$2:$C$4</xm:f>
          </x14:formula1>
          <xm:sqref>D3:D50</xm:sqref>
        </x14:dataValidation>
        <x14:dataValidation type="list" allowBlank="1" showInputMessage="1" showErrorMessage="1" xr:uid="{363AE9C7-56B3-4008-9BA2-061F118DE1B6}">
          <x14:formula1>
            <xm:f>Lists!$B$2:$B$4</xm:f>
          </x14:formula1>
          <xm:sqref>C2:C50</xm:sqref>
        </x14:dataValidation>
        <x14:dataValidation type="list" allowBlank="1" showInputMessage="1" showErrorMessage="1" xr:uid="{12E39B5B-E193-4B3E-AF66-2730B350E5AE}">
          <x14:formula1>
            <xm:f>Lists!$A$2:$A$4</xm:f>
          </x14:formula1>
          <xm:sqref>B2:B50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379F4-4099-4563-A4C8-A57B1166C285}">
  <sheetPr>
    <tabColor rgb="FFFFC000"/>
  </sheetPr>
  <dimension ref="A1:H12"/>
  <sheetViews>
    <sheetView workbookViewId="0">
      <selection activeCell="A2" sqref="A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Dashboard!B34</f>
        <v>utilise new and emerging technology to support continuous improvement and organisational learning</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271</v>
      </c>
      <c r="B3" s="57"/>
      <c r="C3" s="57"/>
      <c r="D3" s="58"/>
      <c r="E3" s="56"/>
      <c r="F3" s="59"/>
      <c r="G3" s="56"/>
      <c r="H3" s="79"/>
    </row>
    <row r="4" spans="1:8" ht="39.450000000000003" customHeight="1" x14ac:dyDescent="0.3">
      <c r="A4" s="78" t="s">
        <v>272</v>
      </c>
      <c r="B4" s="52"/>
      <c r="C4" s="52"/>
      <c r="D4" s="53"/>
      <c r="E4" s="51"/>
      <c r="F4" s="54"/>
      <c r="G4" s="51"/>
      <c r="H4" s="81"/>
    </row>
    <row r="5" spans="1:8" ht="39.450000000000003" customHeight="1" x14ac:dyDescent="0.3">
      <c r="A5" s="78" t="s">
        <v>273</v>
      </c>
      <c r="B5" s="57"/>
      <c r="C5" s="57"/>
      <c r="D5" s="58"/>
      <c r="E5" s="56"/>
      <c r="F5" s="59"/>
      <c r="G5" s="56"/>
      <c r="H5" s="79"/>
    </row>
    <row r="6" spans="1:8" ht="39.450000000000003" customHeight="1" x14ac:dyDescent="0.3">
      <c r="A6" s="78" t="s">
        <v>274</v>
      </c>
      <c r="B6" s="52"/>
      <c r="C6" s="52"/>
      <c r="D6" s="53"/>
      <c r="E6" s="51"/>
      <c r="F6" s="54"/>
      <c r="G6" s="51"/>
      <c r="H6" s="81"/>
    </row>
    <row r="7" spans="1:8" ht="39.450000000000003" customHeight="1" x14ac:dyDescent="0.3">
      <c r="A7" s="78" t="s">
        <v>275</v>
      </c>
      <c r="B7" s="57"/>
      <c r="C7" s="57"/>
      <c r="D7" s="58"/>
      <c r="E7" s="56"/>
      <c r="F7" s="59"/>
      <c r="G7" s="56"/>
      <c r="H7" s="79"/>
    </row>
    <row r="8" spans="1:8" ht="39.450000000000003" customHeight="1" x14ac:dyDescent="0.3">
      <c r="A8" s="78" t="s">
        <v>276</v>
      </c>
      <c r="B8" s="52"/>
      <c r="C8" s="52"/>
      <c r="D8" s="53"/>
      <c r="E8" s="51"/>
      <c r="F8" s="54"/>
      <c r="G8" s="51"/>
      <c r="H8" s="81"/>
    </row>
    <row r="9" spans="1:8" ht="39.450000000000003" customHeight="1" x14ac:dyDescent="0.3">
      <c r="A9" s="78" t="s">
        <v>277</v>
      </c>
      <c r="B9" s="57"/>
      <c r="C9" s="57"/>
      <c r="D9" s="58"/>
      <c r="E9" s="56"/>
      <c r="F9" s="59"/>
      <c r="G9" s="56"/>
      <c r="H9" s="79"/>
    </row>
    <row r="10" spans="1:8" ht="39.450000000000003" customHeight="1" x14ac:dyDescent="0.3">
      <c r="A10" s="78" t="s">
        <v>278</v>
      </c>
      <c r="B10" s="52"/>
      <c r="C10" s="52"/>
      <c r="D10" s="53"/>
      <c r="E10" s="51"/>
      <c r="F10" s="54"/>
      <c r="G10" s="51"/>
      <c r="H10" s="81"/>
    </row>
    <row r="11" spans="1:8" ht="39.450000000000003" customHeight="1" x14ac:dyDescent="0.3">
      <c r="A11" s="78" t="s">
        <v>279</v>
      </c>
      <c r="B11" s="57"/>
      <c r="C11" s="57"/>
      <c r="D11" s="58"/>
      <c r="E11" s="56"/>
      <c r="F11" s="59"/>
      <c r="G11" s="56"/>
      <c r="H11" s="79"/>
    </row>
    <row r="12" spans="1:8" ht="39.450000000000003" customHeight="1" x14ac:dyDescent="0.3">
      <c r="A12" s="78" t="s">
        <v>280</v>
      </c>
      <c r="B12" s="83"/>
      <c r="C12" s="83"/>
      <c r="D12" s="84"/>
      <c r="E12" s="85"/>
      <c r="F12" s="86"/>
      <c r="G12" s="85"/>
      <c r="H12" s="87"/>
    </row>
  </sheetData>
  <phoneticPr fontId="2" type="noConversion"/>
  <conditionalFormatting sqref="B2:B12">
    <cfRule type="cellIs" dxfId="7" priority="7" operator="equal">
      <formula>"Low"</formula>
    </cfRule>
    <cfRule type="cellIs" dxfId="6" priority="8" operator="equal">
      <formula>"Medium"</formula>
    </cfRule>
  </conditionalFormatting>
  <conditionalFormatting sqref="B2:C12">
    <cfRule type="cellIs" dxfId="5" priority="6" operator="equal">
      <formula>"High"</formula>
    </cfRule>
  </conditionalFormatting>
  <conditionalFormatting sqref="C2:C12">
    <cfRule type="cellIs" dxfId="4" priority="4" operator="equal">
      <formula>"Low"</formula>
    </cfRule>
    <cfRule type="cellIs" dxfId="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581D239-9314-4410-A800-34ED381C5FF2}">
            <xm:f>Lists!$C$4</xm:f>
            <x14:dxf>
              <font>
                <color auto="1"/>
              </font>
              <fill>
                <patternFill>
                  <bgColor rgb="FFFF3300"/>
                </patternFill>
              </fill>
            </x14:dxf>
          </x14:cfRule>
          <x14:cfRule type="cellIs" priority="2" operator="equal" id="{4E389F82-4F68-4DD5-B655-C85EB1D896C1}">
            <xm:f>Lists!$C$3</xm:f>
            <x14:dxf>
              <font>
                <color auto="1"/>
              </font>
              <fill>
                <patternFill>
                  <bgColor rgb="FFFFC000"/>
                </patternFill>
              </fill>
            </x14:dxf>
          </x14:cfRule>
          <x14:cfRule type="cellIs" priority="3" operator="equal" id="{F9822CFC-C3DE-45A2-AB69-E2BAD5C81DA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C802B94-83BD-46C5-83B9-B17398348E00}">
          <x14:formula1>
            <xm:f>Lists!$A$2:$A$4</xm:f>
          </x14:formula1>
          <xm:sqref>B2:B50</xm:sqref>
        </x14:dataValidation>
        <x14:dataValidation type="list" allowBlank="1" showInputMessage="1" showErrorMessage="1" xr:uid="{C2A5B5D6-35B1-4E28-8A5D-D2DA8B49C1B7}">
          <x14:formula1>
            <xm:f>Lists!$B$2:$B$4</xm:f>
          </x14:formula1>
          <xm:sqref>C2:C50</xm:sqref>
        </x14:dataValidation>
        <x14:dataValidation type="list" allowBlank="1" showInputMessage="1" showErrorMessage="1" xr:uid="{C2433F3E-357F-44B8-82F1-38811649003D}">
          <x14:formula1>
            <xm:f>Lists!$C$2:$C$4</xm:f>
          </x14:formula1>
          <xm:sqref>D3:D50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0EA72F8A92694A8E9080ACC2D10C53" ma:contentTypeVersion="18" ma:contentTypeDescription="Create a new document." ma:contentTypeScope="" ma:versionID="10cbd7fddefb8348b3ef23803c085559">
  <xsd:schema xmlns:xsd="http://www.w3.org/2001/XMLSchema" xmlns:xs="http://www.w3.org/2001/XMLSchema" xmlns:p="http://schemas.microsoft.com/office/2006/metadata/properties" xmlns:ns2="9f63860b-ec5a-4177-80bc-0dae68c6673f" xmlns:ns3="8f30a74c-8e7c-491d-b15a-3c2ecabf532b" targetNamespace="http://schemas.microsoft.com/office/2006/metadata/properties" ma:root="true" ma:fieldsID="7bb902e7d318a483b48b7c8dbe8db4c8" ns2:_="" ns3:_="">
    <xsd:import namespace="9f63860b-ec5a-4177-80bc-0dae68c6673f"/>
    <xsd:import namespace="8f30a74c-8e7c-491d-b15a-3c2ecabf53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3860b-ec5a-4177-80bc-0dae68c66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e50ef28-99b3-468c-877a-52e04a70a63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30a74c-8e7c-491d-b15a-3c2ecabf53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459314f-d4c5-4806-b220-dbca877e7fb7}" ma:internalName="TaxCatchAll" ma:showField="CatchAllData" ma:web="8f30a74c-8e7c-491d-b15a-3c2ecabf53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f30a74c-8e7c-491d-b15a-3c2ecabf532b" xsi:nil="true"/>
    <lcf76f155ced4ddcb4097134ff3c332f xmlns="9f63860b-ec5a-4177-80bc-0dae68c667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D393CF-8B07-403B-9849-25FB6D2987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3860b-ec5a-4177-80bc-0dae68c6673f"/>
    <ds:schemaRef ds:uri="8f30a74c-8e7c-491d-b15a-3c2ecabf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1FB163-783E-4AC1-9BCF-D068231E0E07}">
  <ds:schemaRefs>
    <ds:schemaRef ds:uri="http://schemas.microsoft.com/sharepoint/v3/contenttype/forms"/>
  </ds:schemaRefs>
</ds:datastoreItem>
</file>

<file path=customXml/itemProps3.xml><?xml version="1.0" encoding="utf-8"?>
<ds:datastoreItem xmlns:ds="http://schemas.openxmlformats.org/officeDocument/2006/customXml" ds:itemID="{5DF7AFAA-80E9-4AF7-A6FA-81FCCE80C806}">
  <ds:schemaRefs>
    <ds:schemaRef ds:uri="http://purl.org/dc/dcmitype/"/>
    <ds:schemaRef ds:uri="8f30a74c-8e7c-491d-b15a-3c2ecabf532b"/>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schemas.microsoft.com/office/infopath/2007/PartnerControls"/>
    <ds:schemaRef ds:uri="9f63860b-ec5a-4177-80bc-0dae68c6673f"/>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Lists</vt:lpstr>
      <vt:lpstr>Instructions</vt:lpstr>
      <vt:lpstr>3xAssurance</vt:lpstr>
      <vt:lpstr>Dashboard</vt:lpstr>
      <vt:lpstr>Criteria 1</vt:lpstr>
      <vt:lpstr>Criteria 2</vt:lpstr>
      <vt:lpstr>Criteria 3</vt:lpstr>
      <vt:lpstr>Criteria 4</vt:lpstr>
      <vt:lpstr>Criteria 5</vt:lpstr>
      <vt:lpstr>Criteria 6</vt:lpstr>
      <vt:lpstr>Criteria 7</vt:lpstr>
      <vt:lpstr>Criteria 8</vt:lpstr>
      <vt:lpstr>Criteria 9</vt:lpstr>
      <vt:lpstr>Criteria 10</vt:lpstr>
      <vt:lpstr>Criteria 11</vt:lpstr>
      <vt:lpstr>Criteria 12</vt:lpstr>
      <vt:lpstr>Criteria 13</vt:lpstr>
      <vt:lpstr>Criteria 14</vt:lpstr>
      <vt:lpstr>Criteria 15</vt:lpstr>
      <vt:lpstr>Criteria 16</vt:lpstr>
      <vt:lpstr>Criteria 17</vt:lpstr>
      <vt:lpstr>Criteria 18</vt:lpstr>
      <vt:lpstr>Criteria 19</vt:lpstr>
      <vt:lpstr>Criteria 20</vt:lpstr>
      <vt:lpstr>Criteria 21</vt:lpstr>
      <vt:lpstr>'3xAssurance'!Print_Titles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Fowler</dc:creator>
  <cp:keywords/>
  <dc:description/>
  <cp:lastModifiedBy>Georgina Staley</cp:lastModifiedBy>
  <cp:revision/>
  <cp:lastPrinted>2025-08-08T13:28:09Z</cp:lastPrinted>
  <dcterms:created xsi:type="dcterms:W3CDTF">2021-03-11T12:11:45Z</dcterms:created>
  <dcterms:modified xsi:type="dcterms:W3CDTF">2026-10-09T12:42:11Z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0x010100D00EA72F8A92694A8E9080ACC2D10C53</vt:lpwstr>
  </property>
  <property fmtid="{D5CDD505-2E9C-101B-9397-08002B2CF9AE}" pid="3" name="_ExtendedDescription">
    <vt:lpwstr/>
  </property>
  <property fmtid="{D5CDD505-2E9C-101B-9397-08002B2CF9AE}" pid="4" name="MediaServiceImageTags">
    <vt:lpwstr/>
  </property>
</Properties>
</file>